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/>
  <mc:AlternateContent xmlns:mc="http://schemas.openxmlformats.org/markup-compatibility/2006">
    <mc:Choice Requires="x15">
      <x15ac:absPath xmlns:x15ac="http://schemas.microsoft.com/office/spreadsheetml/2010/11/ac" url="T:\Keskustoimisto\Talousyksikkö\TEAMS OSASTOKIRJANPITO JA SÄÄTIÖT\Osastot\Rednet\"/>
    </mc:Choice>
  </mc:AlternateContent>
  <xr:revisionPtr revIDLastSave="0" documentId="8_{4EA01AC7-6347-4D4D-B803-2090E0F2C92C}" xr6:coauthVersionLast="47" xr6:coauthVersionMax="47" xr10:uidLastSave="{00000000-0000-0000-0000-000000000000}"/>
  <bookViews>
    <workbookView xWindow="32520" yWindow="1890" windowWidth="16545" windowHeight="10185" xr2:uid="{00000000-000D-0000-FFFF-FFFF00000000}"/>
  </bookViews>
  <sheets>
    <sheet name="Tarjousvertailu, sivu 1." sheetId="1" r:id="rId1"/>
    <sheet name="Tarjousvertailu, sivu 2." sheetId="4" r:id="rId2"/>
    <sheet name="Tarjousvertailu, sivu 3." sheetId="5" r:id="rId3"/>
  </sheets>
  <definedNames>
    <definedName name="_xlnm.Print_Area" localSheetId="0">'Tarjousvertailu, sivu 1.'!$A$1:$T$64</definedName>
    <definedName name="_xlnm.Print_Area" localSheetId="1">'Tarjousvertailu, sivu 2.'!$A$1:$T$63</definedName>
    <definedName name="_xlnm.Print_Area" localSheetId="2">'Tarjousvertailu, sivu 3.'!$A$1:$T$64</definedName>
    <definedName name="_xlnm.Print_Area">'Tarjousvertailu, sivu 1.'!$B$1:$T$64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2" i="5" l="1" a="1"/>
  <c r="Q62" i="5" s="1"/>
  <c r="Q61" i="4" a="1"/>
  <c r="Q61" i="4" s="1"/>
  <c r="O61" i="4"/>
  <c r="R55" i="4"/>
  <c r="Q55" i="4"/>
  <c r="O55" i="4"/>
  <c r="O62" i="5"/>
  <c r="R56" i="5"/>
  <c r="Q56" i="5"/>
  <c r="O56" i="5"/>
  <c r="B15" i="5" a="1"/>
  <c r="B15" i="5" s="1"/>
  <c r="B14" i="5" a="1"/>
  <c r="B14" i="5" s="1"/>
  <c r="B16" i="4" a="1"/>
  <c r="B16" i="4" s="1"/>
  <c r="B15" i="4" a="1"/>
  <c r="B15" i="4" s="1"/>
  <c r="B14" i="4" a="1"/>
  <c r="B14" i="4" s="1"/>
  <c r="R14" i="5"/>
  <c r="R15" i="5"/>
  <c r="R16" i="5"/>
  <c r="R17" i="5"/>
  <c r="R18" i="5"/>
  <c r="R19" i="5"/>
  <c r="R20" i="5"/>
  <c r="R21" i="5"/>
  <c r="R22" i="5"/>
  <c r="R23" i="5"/>
  <c r="R24" i="5"/>
  <c r="R28" i="5"/>
  <c r="S28" i="5" s="1"/>
  <c r="N14" i="5"/>
  <c r="N15" i="5"/>
  <c r="N16" i="5"/>
  <c r="N17" i="5"/>
  <c r="N18" i="5"/>
  <c r="N19" i="5"/>
  <c r="N20" i="5"/>
  <c r="N21" i="5"/>
  <c r="N22" i="5"/>
  <c r="N23" i="5"/>
  <c r="N24" i="5"/>
  <c r="N28" i="5"/>
  <c r="O28" i="5"/>
  <c r="J14" i="5"/>
  <c r="J15" i="5"/>
  <c r="J16" i="5"/>
  <c r="J17" i="5"/>
  <c r="J18" i="5"/>
  <c r="J19" i="5"/>
  <c r="J20" i="5"/>
  <c r="J21" i="5"/>
  <c r="J22" i="5"/>
  <c r="J23" i="5"/>
  <c r="J24" i="5"/>
  <c r="J28" i="5"/>
  <c r="K28" i="5" s="1"/>
  <c r="F14" i="5"/>
  <c r="F15" i="5"/>
  <c r="F16" i="5"/>
  <c r="F17" i="5"/>
  <c r="F18" i="5"/>
  <c r="F19" i="5"/>
  <c r="F20" i="5"/>
  <c r="F21" i="5"/>
  <c r="F22" i="5"/>
  <c r="F23" i="5"/>
  <c r="F24" i="5"/>
  <c r="F28" i="5"/>
  <c r="G28" i="5" s="1"/>
  <c r="R14" i="4"/>
  <c r="R15" i="4"/>
  <c r="R16" i="4"/>
  <c r="R17" i="4"/>
  <c r="R18" i="4"/>
  <c r="R19" i="4"/>
  <c r="R20" i="4"/>
  <c r="R21" i="4"/>
  <c r="R22" i="4"/>
  <c r="R23" i="4"/>
  <c r="R24" i="4"/>
  <c r="R28" i="4"/>
  <c r="S28" i="4" s="1"/>
  <c r="N14" i="4"/>
  <c r="N15" i="4"/>
  <c r="N16" i="4"/>
  <c r="N17" i="4"/>
  <c r="N18" i="4"/>
  <c r="N19" i="4"/>
  <c r="N20" i="4"/>
  <c r="N21" i="4"/>
  <c r="N22" i="4"/>
  <c r="N23" i="4"/>
  <c r="N24" i="4"/>
  <c r="N28" i="4"/>
  <c r="O28" i="4" s="1"/>
  <c r="J14" i="4"/>
  <c r="J15" i="4"/>
  <c r="J16" i="4"/>
  <c r="J17" i="4"/>
  <c r="J18" i="4"/>
  <c r="J19" i="4"/>
  <c r="J20" i="4"/>
  <c r="J21" i="4"/>
  <c r="J22" i="4"/>
  <c r="J23" i="4"/>
  <c r="J24" i="4"/>
  <c r="J28" i="4"/>
  <c r="K28" i="4" s="1"/>
  <c r="F14" i="4"/>
  <c r="F15" i="4"/>
  <c r="F16" i="4"/>
  <c r="F17" i="4"/>
  <c r="F18" i="4"/>
  <c r="F19" i="4"/>
  <c r="F20" i="4"/>
  <c r="F21" i="4"/>
  <c r="F22" i="4"/>
  <c r="F23" i="4"/>
  <c r="F24" i="4"/>
  <c r="F28" i="4"/>
  <c r="G28" i="4" s="1"/>
  <c r="R14" i="1"/>
  <c r="S14" i="1" s="1"/>
  <c r="R15" i="1"/>
  <c r="S15" i="1" s="1"/>
  <c r="R16" i="1"/>
  <c r="S16" i="1" s="1"/>
  <c r="R17" i="1"/>
  <c r="S17" i="1" s="1"/>
  <c r="R18" i="1"/>
  <c r="S18" i="1" s="1"/>
  <c r="R19" i="1"/>
  <c r="S19" i="1" s="1"/>
  <c r="R20" i="1"/>
  <c r="S20" i="1" s="1"/>
  <c r="R21" i="1"/>
  <c r="S21" i="1" s="1"/>
  <c r="R22" i="1"/>
  <c r="S22" i="1" s="1"/>
  <c r="R23" i="1"/>
  <c r="S23" i="1" s="1"/>
  <c r="R24" i="1"/>
  <c r="S24" i="1" s="1"/>
  <c r="R28" i="1"/>
  <c r="S28" i="1" s="1"/>
  <c r="N14" i="1"/>
  <c r="O14" i="1" s="1"/>
  <c r="N15" i="1"/>
  <c r="O15" i="1" s="1"/>
  <c r="N16" i="1"/>
  <c r="O16" i="1" s="1"/>
  <c r="N17" i="1"/>
  <c r="O17" i="1" s="1"/>
  <c r="N18" i="1"/>
  <c r="O18" i="1" s="1"/>
  <c r="N19" i="1"/>
  <c r="O19" i="1" s="1"/>
  <c r="N20" i="1"/>
  <c r="O20" i="1" s="1"/>
  <c r="N21" i="1"/>
  <c r="O21" i="1" s="1"/>
  <c r="N22" i="1"/>
  <c r="O22" i="1" s="1"/>
  <c r="N23" i="1"/>
  <c r="O23" i="1" s="1"/>
  <c r="N24" i="1"/>
  <c r="O24" i="1" s="1"/>
  <c r="N28" i="1"/>
  <c r="O28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8" i="1"/>
  <c r="K28" i="1" s="1"/>
  <c r="O62" i="4"/>
  <c r="R57" i="4"/>
  <c r="O57" i="4"/>
  <c r="O63" i="5"/>
  <c r="R58" i="5"/>
  <c r="O58" i="5"/>
  <c r="N62" i="5"/>
  <c r="N61" i="4"/>
  <c r="N56" i="5"/>
  <c r="N55" i="4"/>
  <c r="H5" i="5"/>
  <c r="H5" i="4"/>
  <c r="Q28" i="5"/>
  <c r="M28" i="5"/>
  <c r="I28" i="5"/>
  <c r="E28" i="5"/>
  <c r="Q28" i="4"/>
  <c r="M28" i="4"/>
  <c r="I28" i="4"/>
  <c r="E28" i="4"/>
  <c r="Q28" i="1"/>
  <c r="Q14" i="1"/>
  <c r="Q15" i="1"/>
  <c r="Q16" i="1"/>
  <c r="M28" i="1"/>
  <c r="M14" i="1"/>
  <c r="M15" i="1"/>
  <c r="M16" i="1"/>
  <c r="I28" i="1"/>
  <c r="I14" i="1"/>
  <c r="I15" i="1"/>
  <c r="I16" i="1"/>
  <c r="E28" i="1"/>
  <c r="F28" i="1"/>
  <c r="G28" i="1" s="1"/>
  <c r="C62" i="5"/>
  <c r="C61" i="4"/>
  <c r="C60" i="5"/>
  <c r="C59" i="4"/>
  <c r="C58" i="5"/>
  <c r="C57" i="4"/>
  <c r="C55" i="5"/>
  <c r="C54" i="4"/>
  <c r="C7" i="5"/>
  <c r="C7" i="4"/>
  <c r="C5" i="5"/>
  <c r="C5" i="4"/>
  <c r="R7" i="5"/>
  <c r="R7" i="4"/>
  <c r="R5" i="5"/>
  <c r="R5" i="4"/>
  <c r="R3" i="5"/>
  <c r="R3" i="4"/>
  <c r="D33" i="5"/>
  <c r="H33" i="5"/>
  <c r="L33" i="5"/>
  <c r="P33" i="5"/>
  <c r="D33" i="4"/>
  <c r="H33" i="4"/>
  <c r="L33" i="4"/>
  <c r="P33" i="4"/>
  <c r="F15" i="1"/>
  <c r="G15" i="1" s="1"/>
  <c r="F16" i="1"/>
  <c r="G16" i="1" s="1"/>
  <c r="F17" i="1"/>
  <c r="F18" i="1"/>
  <c r="G18" i="1" s="1"/>
  <c r="F19" i="1"/>
  <c r="G19" i="1" s="1"/>
  <c r="F20" i="1"/>
  <c r="G20" i="1" s="1"/>
  <c r="F21" i="1"/>
  <c r="G21" i="1" s="1"/>
  <c r="F22" i="1"/>
  <c r="G22" i="1" s="1"/>
  <c r="F23" i="1"/>
  <c r="F24" i="1"/>
  <c r="G24" i="1" s="1"/>
  <c r="G14" i="1"/>
  <c r="D33" i="1"/>
  <c r="I17" i="1"/>
  <c r="I18" i="1"/>
  <c r="I19" i="1"/>
  <c r="I20" i="1"/>
  <c r="I21" i="1"/>
  <c r="I22" i="1"/>
  <c r="I23" i="1"/>
  <c r="I24" i="1"/>
  <c r="E15" i="1"/>
  <c r="E16" i="1"/>
  <c r="E17" i="1"/>
  <c r="E18" i="1"/>
  <c r="E19" i="1"/>
  <c r="E14" i="1"/>
  <c r="G17" i="1"/>
  <c r="M17" i="1"/>
  <c r="Q17" i="1"/>
  <c r="M18" i="1"/>
  <c r="Q18" i="1"/>
  <c r="M19" i="1"/>
  <c r="Q19" i="1"/>
  <c r="E20" i="1"/>
  <c r="M20" i="1"/>
  <c r="Q20" i="1"/>
  <c r="E21" i="1"/>
  <c r="M21" i="1"/>
  <c r="Q21" i="1"/>
  <c r="E22" i="1"/>
  <c r="M22" i="1"/>
  <c r="Q22" i="1"/>
  <c r="E23" i="1"/>
  <c r="G23" i="1"/>
  <c r="M23" i="1"/>
  <c r="Q23" i="1"/>
  <c r="E24" i="1"/>
  <c r="M24" i="1"/>
  <c r="Q24" i="1"/>
  <c r="H33" i="1"/>
  <c r="L33" i="1"/>
  <c r="P33" i="1"/>
  <c r="C22" i="5" l="1"/>
  <c r="M22" i="5" s="1"/>
  <c r="C23" i="4"/>
  <c r="G23" i="4" s="1"/>
  <c r="R61" i="4"/>
  <c r="E26" i="1"/>
  <c r="E29" i="1" s="1"/>
  <c r="K22" i="5"/>
  <c r="O22" i="5"/>
  <c r="S22" i="5"/>
  <c r="R63" i="5"/>
  <c r="C14" i="5"/>
  <c r="K14" i="5" s="1"/>
  <c r="R62" i="4"/>
  <c r="R62" i="5"/>
  <c r="Q63" i="5"/>
  <c r="Q62" i="4"/>
  <c r="C18" i="5"/>
  <c r="K18" i="5" s="1"/>
  <c r="C19" i="4"/>
  <c r="O19" i="4" s="1"/>
  <c r="C21" i="4"/>
  <c r="K21" i="4" s="1"/>
  <c r="C17" i="4"/>
  <c r="K17" i="4" s="1"/>
  <c r="G26" i="1"/>
  <c r="I26" i="1"/>
  <c r="I29" i="1" s="1"/>
  <c r="M26" i="1"/>
  <c r="M33" i="1" s="1"/>
  <c r="Q26" i="1"/>
  <c r="Q29" i="1" s="1"/>
  <c r="C14" i="4"/>
  <c r="S14" i="4" s="1"/>
  <c r="C15" i="4"/>
  <c r="G15" i="4" s="1"/>
  <c r="C24" i="5"/>
  <c r="O24" i="5" s="1"/>
  <c r="C20" i="5"/>
  <c r="O20" i="5" s="1"/>
  <c r="C16" i="5"/>
  <c r="O16" i="5" s="1"/>
  <c r="C24" i="4"/>
  <c r="C22" i="4"/>
  <c r="O22" i="4" s="1"/>
  <c r="C20" i="4"/>
  <c r="C18" i="4"/>
  <c r="O18" i="4" s="1"/>
  <c r="C16" i="4"/>
  <c r="C23" i="5"/>
  <c r="K23" i="5" s="1"/>
  <c r="C21" i="5"/>
  <c r="O21" i="5" s="1"/>
  <c r="C19" i="5"/>
  <c r="K19" i="5" s="1"/>
  <c r="C17" i="5"/>
  <c r="O17" i="5" s="1"/>
  <c r="C15" i="5"/>
  <c r="K15" i="5" s="1"/>
  <c r="O26" i="1"/>
  <c r="K26" i="1"/>
  <c r="S26" i="1"/>
  <c r="B24" i="4"/>
  <c r="B23" i="4"/>
  <c r="B22" i="4"/>
  <c r="B21" i="4"/>
  <c r="B20" i="4"/>
  <c r="B19" i="4"/>
  <c r="B18" i="4"/>
  <c r="B17" i="4"/>
  <c r="B24" i="5"/>
  <c r="B23" i="5"/>
  <c r="B22" i="5"/>
  <c r="B21" i="5"/>
  <c r="B20" i="5"/>
  <c r="B19" i="5"/>
  <c r="B18" i="5"/>
  <c r="B17" i="5"/>
  <c r="B16" i="5"/>
  <c r="Q22" i="5" l="1"/>
  <c r="G22" i="5"/>
  <c r="G29" i="1"/>
  <c r="G30" i="1" s="1"/>
  <c r="G33" i="1"/>
  <c r="E33" i="1"/>
  <c r="I22" i="5"/>
  <c r="E22" i="5"/>
  <c r="Q23" i="4"/>
  <c r="M23" i="4"/>
  <c r="S23" i="4"/>
  <c r="E23" i="4"/>
  <c r="O23" i="4"/>
  <c r="I23" i="4"/>
  <c r="S17" i="4"/>
  <c r="K23" i="4"/>
  <c r="I33" i="1"/>
  <c r="Q33" i="1"/>
  <c r="S21" i="4"/>
  <c r="M29" i="1"/>
  <c r="S14" i="5"/>
  <c r="O14" i="5"/>
  <c r="O18" i="5"/>
  <c r="S19" i="4"/>
  <c r="M14" i="5"/>
  <c r="I14" i="5"/>
  <c r="Q14" i="5"/>
  <c r="E14" i="5"/>
  <c r="K19" i="4"/>
  <c r="G14" i="5"/>
  <c r="Q18" i="5"/>
  <c r="M18" i="5"/>
  <c r="I18" i="5"/>
  <c r="E18" i="5"/>
  <c r="S18" i="5"/>
  <c r="G18" i="5"/>
  <c r="M19" i="4"/>
  <c r="E19" i="4"/>
  <c r="Q19" i="4"/>
  <c r="I19" i="4"/>
  <c r="G19" i="4"/>
  <c r="M21" i="4"/>
  <c r="E21" i="4"/>
  <c r="Q21" i="4"/>
  <c r="I21" i="4"/>
  <c r="K14" i="4"/>
  <c r="O21" i="4"/>
  <c r="G21" i="4"/>
  <c r="M17" i="4"/>
  <c r="E17" i="4"/>
  <c r="Q17" i="4"/>
  <c r="I17" i="4"/>
  <c r="O17" i="4"/>
  <c r="G17" i="4"/>
  <c r="M16" i="5"/>
  <c r="E16" i="5"/>
  <c r="S16" i="5"/>
  <c r="Q16" i="5"/>
  <c r="I16" i="5"/>
  <c r="M24" i="5"/>
  <c r="E24" i="5"/>
  <c r="S24" i="5"/>
  <c r="Q24" i="5"/>
  <c r="I24" i="5"/>
  <c r="Q14" i="4"/>
  <c r="I14" i="4"/>
  <c r="M14" i="4"/>
  <c r="E14" i="4"/>
  <c r="G16" i="5"/>
  <c r="G24" i="5"/>
  <c r="O14" i="4"/>
  <c r="G14" i="4"/>
  <c r="K16" i="5"/>
  <c r="K24" i="5"/>
  <c r="O15" i="4"/>
  <c r="M20" i="5"/>
  <c r="E20" i="5"/>
  <c r="S20" i="5"/>
  <c r="Q20" i="5"/>
  <c r="I20" i="5"/>
  <c r="M15" i="4"/>
  <c r="E15" i="4"/>
  <c r="Q15" i="4"/>
  <c r="I15" i="4"/>
  <c r="G20" i="5"/>
  <c r="S15" i="4"/>
  <c r="K15" i="4"/>
  <c r="K20" i="5"/>
  <c r="Q17" i="5"/>
  <c r="I17" i="5"/>
  <c r="S17" i="5"/>
  <c r="M17" i="5"/>
  <c r="E17" i="5"/>
  <c r="Q21" i="5"/>
  <c r="I21" i="5"/>
  <c r="S21" i="5"/>
  <c r="M21" i="5"/>
  <c r="E21" i="5"/>
  <c r="M16" i="4"/>
  <c r="Q16" i="4"/>
  <c r="I16" i="4"/>
  <c r="E16" i="4"/>
  <c r="M20" i="4"/>
  <c r="Q20" i="4"/>
  <c r="I20" i="4"/>
  <c r="E20" i="4"/>
  <c r="M24" i="4"/>
  <c r="Q24" i="4"/>
  <c r="I24" i="4"/>
  <c r="E24" i="4"/>
  <c r="O15" i="5"/>
  <c r="O19" i="5"/>
  <c r="O23" i="5"/>
  <c r="G17" i="5"/>
  <c r="G21" i="5"/>
  <c r="S16" i="4"/>
  <c r="S20" i="4"/>
  <c r="S24" i="4"/>
  <c r="K18" i="4"/>
  <c r="K22" i="4"/>
  <c r="G16" i="4"/>
  <c r="G20" i="4"/>
  <c r="G24" i="4"/>
  <c r="Q15" i="5"/>
  <c r="I15" i="5"/>
  <c r="S15" i="5"/>
  <c r="M15" i="5"/>
  <c r="E15" i="5"/>
  <c r="Q19" i="5"/>
  <c r="I19" i="5"/>
  <c r="S19" i="5"/>
  <c r="M19" i="5"/>
  <c r="E19" i="5"/>
  <c r="Q23" i="5"/>
  <c r="I23" i="5"/>
  <c r="S23" i="5"/>
  <c r="M23" i="5"/>
  <c r="E23" i="5"/>
  <c r="M18" i="4"/>
  <c r="Q18" i="4"/>
  <c r="I18" i="4"/>
  <c r="E18" i="4"/>
  <c r="M22" i="4"/>
  <c r="Q22" i="4"/>
  <c r="I22" i="4"/>
  <c r="E22" i="4"/>
  <c r="G15" i="5"/>
  <c r="G19" i="5"/>
  <c r="G23" i="5"/>
  <c r="S18" i="4"/>
  <c r="S22" i="4"/>
  <c r="K16" i="4"/>
  <c r="K20" i="4"/>
  <c r="K24" i="4"/>
  <c r="K17" i="5"/>
  <c r="K21" i="5"/>
  <c r="O16" i="4"/>
  <c r="O20" i="4"/>
  <c r="O24" i="4"/>
  <c r="G18" i="4"/>
  <c r="G22" i="4"/>
  <c r="K29" i="1"/>
  <c r="K30" i="1" s="1"/>
  <c r="K33" i="1" s="1"/>
  <c r="S29" i="1"/>
  <c r="S30" i="1" s="1"/>
  <c r="S33" i="1" s="1"/>
  <c r="O29" i="1"/>
  <c r="O30" i="1" s="1"/>
  <c r="O33" i="1"/>
  <c r="K26" i="5" l="1"/>
  <c r="K26" i="4"/>
  <c r="E26" i="5"/>
  <c r="S26" i="5"/>
  <c r="Q26" i="5"/>
  <c r="S26" i="4"/>
  <c r="E26" i="4"/>
  <c r="Q26" i="4"/>
  <c r="O26" i="4"/>
  <c r="G26" i="5"/>
  <c r="M26" i="5"/>
  <c r="I26" i="5"/>
  <c r="G26" i="4"/>
  <c r="O26" i="5"/>
  <c r="I26" i="4"/>
  <c r="M26" i="4"/>
  <c r="K29" i="5" l="1"/>
  <c r="K30" i="5" s="1"/>
  <c r="K33" i="5" s="1"/>
  <c r="G29" i="4"/>
  <c r="G30" i="4" s="1"/>
  <c r="G33" i="4" s="1"/>
  <c r="O29" i="4"/>
  <c r="O30" i="4" s="1"/>
  <c r="O33" i="4" s="1"/>
  <c r="M29" i="4"/>
  <c r="M33" i="4"/>
  <c r="O29" i="5"/>
  <c r="O30" i="5" s="1"/>
  <c r="O33" i="5" s="1"/>
  <c r="I29" i="5"/>
  <c r="I33" i="5"/>
  <c r="G29" i="5"/>
  <c r="G30" i="5" s="1"/>
  <c r="G33" i="5"/>
  <c r="Q29" i="4"/>
  <c r="Q33" i="4"/>
  <c r="S29" i="4"/>
  <c r="S30" i="4" s="1"/>
  <c r="S33" i="4"/>
  <c r="S29" i="5"/>
  <c r="S30" i="5" s="1"/>
  <c r="S33" i="5" s="1"/>
  <c r="K29" i="4"/>
  <c r="K30" i="4" s="1"/>
  <c r="K33" i="4" s="1"/>
  <c r="I29" i="4"/>
  <c r="I33" i="4"/>
  <c r="M29" i="5"/>
  <c r="M33" i="5"/>
  <c r="E33" i="4"/>
  <c r="E29" i="4"/>
  <c r="Q29" i="5"/>
  <c r="Q33" i="5"/>
  <c r="E29" i="5"/>
  <c r="E33" i="5"/>
</calcChain>
</file>

<file path=xl/sharedStrings.xml><?xml version="1.0" encoding="utf-8"?>
<sst xmlns="http://schemas.openxmlformats.org/spreadsheetml/2006/main" count="239" uniqueCount="58">
  <si>
    <t>EUR</t>
  </si>
  <si>
    <t xml:space="preserve">                                                                                                      /</t>
  </si>
  <si>
    <t>TARJOUSVERTAILU</t>
  </si>
  <si>
    <t>VIITE</t>
  </si>
  <si>
    <t>Tarjouspyynnön numero:</t>
  </si>
  <si>
    <t>Tuotteet/palvelut:</t>
  </si>
  <si>
    <t>Maa/ linja/ yksikkö:</t>
  </si>
  <si>
    <t>Projekti / kustannuspaikka (KPKA)</t>
  </si>
  <si>
    <t>Toimittajan tiedot</t>
  </si>
  <si>
    <t>Toimittaja 1.</t>
  </si>
  <si>
    <t>Toimittaja  2.</t>
  </si>
  <si>
    <t>Toimittaja 3.</t>
  </si>
  <si>
    <t>Toimittaja 4.</t>
  </si>
  <si>
    <t>Puh:</t>
  </si>
  <si>
    <t>Sähköposti</t>
  </si>
  <si>
    <t>Tarjouksen numero ja pvm</t>
  </si>
  <si>
    <t>Tarjouksen valuutta</t>
  </si>
  <si>
    <t>Yhteyshenkilö</t>
  </si>
  <si>
    <t>Tuotteen kuvaus</t>
  </si>
  <si>
    <t>Yksikköhinta EUR</t>
  </si>
  <si>
    <t>YHTEENSÄ EUR</t>
  </si>
  <si>
    <t>Yksikköhinta valuutta</t>
  </si>
  <si>
    <r>
      <t xml:space="preserve">Valuuttakurssi </t>
    </r>
    <r>
      <rPr>
        <i/>
        <sz val="12"/>
        <rFont val="Arial MT"/>
      </rPr>
      <t>(merkitse D12/H12/L12/P12</t>
    </r>
    <r>
      <rPr>
        <sz val="12"/>
        <rFont val="Arial MT"/>
      </rPr>
      <t>)</t>
    </r>
  </si>
  <si>
    <t>Toimittaja 5.</t>
  </si>
  <si>
    <t>Toimittaja  6.</t>
  </si>
  <si>
    <t>Toimittaja 7.</t>
  </si>
  <si>
    <t>Toimittaja 8.</t>
  </si>
  <si>
    <t>Toimittaja 9.</t>
  </si>
  <si>
    <t>Toimittaja  10.</t>
  </si>
  <si>
    <t>Toimittaja11.</t>
  </si>
  <si>
    <t>Toimittaja 12.</t>
  </si>
  <si>
    <t>Luku-
määrä</t>
  </si>
  <si>
    <t>Rahti (ALV 0%)</t>
  </si>
  <si>
    <t>ALV (Suomen, vaihda tarvittaessa C30)</t>
  </si>
  <si>
    <t>Muu kulu</t>
  </si>
  <si>
    <t>LOPPUSUMMA</t>
  </si>
  <si>
    <t>Tuotteet ja kuljetus (ALV 0%)</t>
  </si>
  <si>
    <t>Nimenselvennys</t>
  </si>
  <si>
    <t>Titteli</t>
  </si>
  <si>
    <t>Suositeltu toimittaja</t>
  </si>
  <si>
    <t>Perustelut</t>
  </si>
  <si>
    <t>Valmistellut:</t>
  </si>
  <si>
    <t>Hyväksyntä Suomen Punainen Risti:</t>
  </si>
  <si>
    <t>Päiväys</t>
  </si>
  <si>
    <t xml:space="preserve">                                                                             /</t>
  </si>
  <si>
    <t>Toimitusehto (Finnterms)</t>
  </si>
  <si>
    <t>Alkuperämaa</t>
  </si>
  <si>
    <t>Valmis kuljetettavaksi toimittajalla</t>
  </si>
  <si>
    <t>Arvioitu saapumisaika pyydettyyn toimituspaikkaan (TOP)</t>
  </si>
  <si>
    <t>Maksuehto</t>
  </si>
  <si>
    <t>Tarjouksen viimeinen voimassaoloaika</t>
  </si>
  <si>
    <t>Tuotteet/palvelut vastaavat pyydettyjä/standardeja….</t>
  </si>
  <si>
    <t>Arvioitu paino</t>
  </si>
  <si>
    <t>Arvioitu tilavuus</t>
  </si>
  <si>
    <t>Kommentteja:</t>
  </si>
  <si>
    <t>Tuotanto- / valmistusaika</t>
  </si>
  <si>
    <t>Budjetti:</t>
  </si>
  <si>
    <t>YHTEENSÄ VALUUTTA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</si>
</sst>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30">
    <font>
      <sz val="12"/>
      <name val="Arial"/>
    </font>
    <font>
      <sz val="12"/>
      <name val="Arial MT"/>
    </font>
    <font>
      <sz val="12"/>
      <name val="Arial MT"/>
    </font>
    <font>
      <b/>
      <sz val="14"/>
      <name val="Arial MT"/>
    </font>
    <font>
      <b/>
      <sz val="12"/>
      <name val="Arial MT"/>
    </font>
    <font>
      <b/>
      <sz val="12"/>
      <color indexed="8"/>
      <name val="Arial MT"/>
    </font>
    <font>
      <b/>
      <u/>
      <sz val="12"/>
      <name val="Arial MT"/>
    </font>
    <font>
      <b/>
      <sz val="12"/>
      <color indexed="10"/>
      <name val="Arial MT"/>
    </font>
    <font>
      <sz val="12"/>
      <color indexed="8"/>
      <name val="Arial MT"/>
    </font>
    <font>
      <b/>
      <i/>
      <sz val="12"/>
      <color indexed="8"/>
      <name val="Arial MT"/>
    </font>
    <font>
      <i/>
      <sz val="12"/>
      <color indexed="8"/>
      <name val="Arial MT"/>
    </font>
    <font>
      <sz val="12"/>
      <color indexed="8"/>
      <name val="Arial"/>
      <family val="2"/>
    </font>
    <font>
      <sz val="12"/>
      <color indexed="10"/>
      <name val="Arial MT"/>
    </font>
    <font>
      <b/>
      <i/>
      <sz val="12"/>
      <name val="Arial MT"/>
    </font>
    <font>
      <u/>
      <sz val="12"/>
      <name val="Arial MT"/>
    </font>
    <font>
      <sz val="10"/>
      <name val="Arial MT"/>
    </font>
    <font>
      <b/>
      <sz val="18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b/>
      <sz val="18"/>
      <name val="Arial MT"/>
    </font>
    <font>
      <b/>
      <sz val="16"/>
      <name val="Arial MT"/>
    </font>
    <font>
      <b/>
      <sz val="16"/>
      <color indexed="8"/>
      <name val="Arial MT"/>
    </font>
    <font>
      <b/>
      <sz val="16"/>
      <color indexed="10"/>
      <name val="Arial MT"/>
    </font>
    <font>
      <b/>
      <sz val="26"/>
      <name val="Arial MT"/>
    </font>
    <font>
      <sz val="11"/>
      <name val="Arial MT"/>
    </font>
    <font>
      <b/>
      <sz val="11"/>
      <name val="Arial MT"/>
    </font>
    <font>
      <sz val="12"/>
      <name val="Arial"/>
      <family val="2"/>
    </font>
    <font>
      <i/>
      <sz val="12"/>
      <name val="Arial MT"/>
    </font>
    <font>
      <b/>
      <sz val="14"/>
      <color indexed="8"/>
      <name val="Arial MT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8"/>
      </patternFill>
    </fill>
    <fill>
      <patternFill patternType="gray125">
        <bgColor indexed="9"/>
      </patternFill>
    </fill>
    <fill>
      <patternFill patternType="gray0625">
        <bgColor indexed="22"/>
      </patternFill>
    </fill>
    <fill>
      <patternFill patternType="solid">
        <fgColor indexed="22"/>
        <bgColor indexed="22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26"/>
      </patternFill>
    </fill>
  </fills>
  <borders count="63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medium">
        <color indexed="8"/>
      </left>
      <right/>
      <top style="double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double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7" fillId="0" borderId="0" applyFont="0" applyFill="0" applyBorder="0" applyAlignment="0" applyProtection="0"/>
  </cellStyleXfs>
  <cellXfs count="284">
    <xf numFmtId="0" fontId="0" fillId="0" borderId="0" xfId="0"/>
    <xf numFmtId="0" fontId="1" fillId="0" borderId="0" xfId="0" applyNumberFormat="1" applyFont="1" applyAlignment="1"/>
    <xf numFmtId="0" fontId="2" fillId="0" borderId="0" xfId="0" applyNumberFormat="1" applyFont="1" applyAlignment="1"/>
    <xf numFmtId="4" fontId="2" fillId="0" borderId="0" xfId="0" applyNumberFormat="1" applyFont="1" applyAlignment="1"/>
    <xf numFmtId="0" fontId="2" fillId="0" borderId="0" xfId="0" applyNumberFormat="1" applyFont="1" applyBorder="1" applyAlignment="1"/>
    <xf numFmtId="4" fontId="2" fillId="0" borderId="0" xfId="0" applyNumberFormat="1" applyFont="1" applyBorder="1" applyAlignment="1"/>
    <xf numFmtId="0" fontId="2" fillId="0" borderId="2" xfId="0" applyNumberFormat="1" applyFont="1" applyBorder="1" applyAlignment="1" applyProtection="1">
      <protection locked="0"/>
    </xf>
    <xf numFmtId="0" fontId="2" fillId="3" borderId="0" xfId="0" applyNumberFormat="1" applyFont="1" applyFill="1" applyBorder="1" applyAlignment="1" applyProtection="1">
      <protection locked="0"/>
    </xf>
    <xf numFmtId="0" fontId="6" fillId="3" borderId="0" xfId="0" applyNumberFormat="1" applyFont="1" applyFill="1" applyBorder="1" applyAlignment="1" applyProtection="1">
      <protection locked="0"/>
    </xf>
    <xf numFmtId="0" fontId="8" fillId="3" borderId="3" xfId="0" applyNumberFormat="1" applyFont="1" applyFill="1" applyBorder="1" applyAlignment="1" applyProtection="1">
      <alignment vertical="center"/>
      <protection locked="0"/>
    </xf>
    <xf numFmtId="0" fontId="8" fillId="3" borderId="2" xfId="0" applyNumberFormat="1" applyFont="1" applyFill="1" applyBorder="1" applyAlignment="1" applyProtection="1">
      <protection locked="0"/>
    </xf>
    <xf numFmtId="0" fontId="8" fillId="3" borderId="4" xfId="0" applyNumberFormat="1" applyFont="1" applyFill="1" applyBorder="1" applyAlignment="1" applyProtection="1">
      <protection locked="0"/>
    </xf>
    <xf numFmtId="3" fontId="8" fillId="3" borderId="4" xfId="0" applyNumberFormat="1" applyFont="1" applyFill="1" applyBorder="1" applyAlignment="1" applyProtection="1">
      <protection locked="0"/>
    </xf>
    <xf numFmtId="4" fontId="8" fillId="3" borderId="4" xfId="0" applyNumberFormat="1" applyFont="1" applyFill="1" applyBorder="1" applyAlignment="1"/>
    <xf numFmtId="0" fontId="11" fillId="3" borderId="3" xfId="0" applyNumberFormat="1" applyFont="1" applyFill="1" applyBorder="1" applyAlignment="1"/>
    <xf numFmtId="3" fontId="8" fillId="3" borderId="3" xfId="0" applyNumberFormat="1" applyFont="1" applyFill="1" applyBorder="1" applyAlignment="1"/>
    <xf numFmtId="4" fontId="8" fillId="3" borderId="3" xfId="0" applyNumberFormat="1" applyFont="1" applyFill="1" applyBorder="1" applyAlignment="1"/>
    <xf numFmtId="4" fontId="8" fillId="3" borderId="7" xfId="0" applyNumberFormat="1" applyFont="1" applyFill="1" applyBorder="1" applyAlignment="1"/>
    <xf numFmtId="0" fontId="8" fillId="3" borderId="3" xfId="0" applyNumberFormat="1" applyFont="1" applyFill="1" applyBorder="1" applyAlignment="1"/>
    <xf numFmtId="4" fontId="8" fillId="3" borderId="10" xfId="0" applyNumberFormat="1" applyFont="1" applyFill="1" applyBorder="1" applyAlignment="1"/>
    <xf numFmtId="4" fontId="8" fillId="3" borderId="1" xfId="0" applyNumberFormat="1" applyFont="1" applyFill="1" applyBorder="1" applyAlignment="1"/>
    <xf numFmtId="4" fontId="8" fillId="3" borderId="0" xfId="0" applyNumberFormat="1" applyFont="1" applyFill="1" applyBorder="1" applyAlignment="1"/>
    <xf numFmtId="4" fontId="8" fillId="3" borderId="12" xfId="0" applyNumberFormat="1" applyFont="1" applyFill="1" applyBorder="1" applyAlignment="1"/>
    <xf numFmtId="4" fontId="8" fillId="3" borderId="3" xfId="0" applyNumberFormat="1" applyFont="1" applyFill="1" applyBorder="1" applyAlignment="1" applyProtection="1">
      <protection locked="0"/>
    </xf>
    <xf numFmtId="4" fontId="8" fillId="3" borderId="2" xfId="0" applyNumberFormat="1" applyFont="1" applyFill="1" applyBorder="1" applyAlignment="1" applyProtection="1">
      <protection locked="0"/>
    </xf>
    <xf numFmtId="0" fontId="12" fillId="1" borderId="3" xfId="0" applyNumberFormat="1" applyFont="1" applyFill="1" applyBorder="1" applyAlignment="1" applyProtection="1">
      <alignment vertical="center"/>
      <protection locked="0"/>
    </xf>
    <xf numFmtId="4" fontId="2" fillId="1" borderId="2" xfId="0" applyNumberFormat="1" applyFont="1" applyFill="1" applyBorder="1" applyAlignment="1" applyProtection="1">
      <protection locked="0"/>
    </xf>
    <xf numFmtId="4" fontId="2" fillId="0" borderId="2" xfId="0" applyNumberFormat="1" applyFont="1" applyBorder="1" applyAlignment="1"/>
    <xf numFmtId="0" fontId="4" fillId="6" borderId="1" xfId="0" applyNumberFormat="1" applyFont="1" applyFill="1" applyBorder="1" applyAlignment="1" applyProtection="1">
      <alignment vertical="center"/>
      <protection locked="0"/>
    </xf>
    <xf numFmtId="4" fontId="4" fillId="6" borderId="0" xfId="0" applyNumberFormat="1" applyFont="1" applyFill="1" applyBorder="1" applyAlignment="1" applyProtection="1">
      <protection locked="0"/>
    </xf>
    <xf numFmtId="4" fontId="13" fillId="3" borderId="13" xfId="0" applyNumberFormat="1" applyFont="1" applyFill="1" applyBorder="1" applyAlignment="1">
      <alignment horizontal="center"/>
    </xf>
    <xf numFmtId="4" fontId="13" fillId="3" borderId="12" xfId="0" applyNumberFormat="1" applyFont="1" applyFill="1" applyBorder="1" applyAlignment="1"/>
    <xf numFmtId="4" fontId="4" fillId="6" borderId="1" xfId="0" applyNumberFormat="1" applyFont="1" applyFill="1" applyBorder="1" applyAlignment="1">
      <alignment horizontal="center"/>
    </xf>
    <xf numFmtId="4" fontId="4" fillId="6" borderId="0" xfId="0" applyNumberFormat="1" applyFont="1" applyFill="1" applyBorder="1" applyAlignment="1"/>
    <xf numFmtId="4" fontId="13" fillId="3" borderId="9" xfId="0" applyNumberFormat="1" applyFont="1" applyFill="1" applyBorder="1" applyAlignment="1">
      <alignment horizontal="center"/>
    </xf>
    <xf numFmtId="4" fontId="13" fillId="3" borderId="9" xfId="0" applyNumberFormat="1" applyFont="1" applyFill="1" applyBorder="1" applyAlignment="1"/>
    <xf numFmtId="0" fontId="2" fillId="0" borderId="7" xfId="0" applyNumberFormat="1" applyFont="1" applyBorder="1" applyAlignment="1" applyProtection="1">
      <protection locked="0"/>
    </xf>
    <xf numFmtId="0" fontId="8" fillId="0" borderId="3" xfId="0" applyNumberFormat="1" applyFont="1" applyBorder="1" applyAlignment="1" applyProtection="1">
      <alignment horizontal="left" vertical="top" wrapText="1"/>
      <protection locked="0"/>
    </xf>
    <xf numFmtId="0" fontId="12" fillId="0" borderId="3" xfId="0" applyNumberFormat="1" applyFont="1" applyBorder="1" applyAlignment="1" applyProtection="1">
      <alignment horizontal="left" vertical="top" wrapText="1"/>
      <protection locked="0"/>
    </xf>
    <xf numFmtId="0" fontId="4" fillId="3" borderId="0" xfId="0" applyNumberFormat="1" applyFont="1" applyFill="1" applyBorder="1" applyAlignment="1" applyProtection="1">
      <alignment horizontal="left" vertical="center"/>
      <protection locked="0"/>
    </xf>
    <xf numFmtId="0" fontId="16" fillId="3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2" fillId="3" borderId="0" xfId="0" applyNumberFormat="1" applyFont="1" applyFill="1" applyBorder="1" applyAlignment="1" applyProtection="1">
      <alignment horizontal="centerContinuous" vertical="center"/>
      <protection locked="0"/>
    </xf>
    <xf numFmtId="0" fontId="3" fillId="3" borderId="0" xfId="0" applyNumberFormat="1" applyFont="1" applyFill="1" applyBorder="1" applyAlignment="1" applyProtection="1">
      <alignment horizontal="centerContinuous" vertical="center"/>
      <protection locked="0"/>
    </xf>
    <xf numFmtId="0" fontId="4" fillId="3" borderId="0" xfId="0" applyNumberFormat="1" applyFont="1" applyFill="1" applyBorder="1" applyAlignment="1" applyProtection="1">
      <alignment horizontal="centerContinuous" vertical="center"/>
      <protection locked="0"/>
    </xf>
    <xf numFmtId="0" fontId="2" fillId="3" borderId="0" xfId="0" applyNumberFormat="1" applyFont="1" applyFill="1" applyBorder="1" applyAlignment="1"/>
    <xf numFmtId="0" fontId="2" fillId="3" borderId="0" xfId="0" applyNumberFormat="1" applyFont="1" applyFill="1" applyBorder="1" applyAlignment="1" applyProtection="1">
      <alignment horizontal="left"/>
      <protection locked="0"/>
    </xf>
    <xf numFmtId="0" fontId="4" fillId="3" borderId="0" xfId="0" applyNumberFormat="1" applyFont="1" applyFill="1" applyBorder="1" applyAlignment="1" applyProtection="1">
      <alignment horizontal="center"/>
      <protection locked="0"/>
    </xf>
    <xf numFmtId="0" fontId="2" fillId="3" borderId="0" xfId="0" applyNumberFormat="1" applyFont="1" applyFill="1" applyBorder="1" applyAlignment="1" applyProtection="1">
      <alignment horizontal="center"/>
      <protection locked="0"/>
    </xf>
    <xf numFmtId="0" fontId="2" fillId="3" borderId="2" xfId="0" applyNumberFormat="1" applyFont="1" applyFill="1" applyBorder="1" applyAlignment="1" applyProtection="1">
      <protection locked="0"/>
    </xf>
    <xf numFmtId="0" fontId="2" fillId="3" borderId="2" xfId="0" applyNumberFormat="1" applyFont="1" applyFill="1" applyBorder="1" applyAlignment="1"/>
    <xf numFmtId="0" fontId="2" fillId="3" borderId="2" xfId="0" applyNumberFormat="1" applyFont="1" applyFill="1" applyBorder="1" applyAlignment="1" applyProtection="1">
      <alignment horizontal="centerContinuous"/>
      <protection locked="0"/>
    </xf>
    <xf numFmtId="0" fontId="2" fillId="3" borderId="0" xfId="0" applyNumberFormat="1" applyFont="1" applyFill="1" applyBorder="1" applyAlignment="1" applyProtection="1">
      <alignment horizontal="centerContinuous"/>
      <protection locked="0"/>
    </xf>
    <xf numFmtId="0" fontId="20" fillId="7" borderId="3" xfId="0" applyNumberFormat="1" applyFont="1" applyFill="1" applyBorder="1" applyAlignment="1" applyProtection="1">
      <alignment horizontal="center" vertical="center"/>
      <protection locked="0"/>
    </xf>
    <xf numFmtId="0" fontId="20" fillId="7" borderId="2" xfId="0" applyNumberFormat="1" applyFont="1" applyFill="1" applyBorder="1" applyAlignment="1" applyProtection="1">
      <protection locked="0"/>
    </xf>
    <xf numFmtId="0" fontId="1" fillId="3" borderId="17" xfId="0" applyNumberFormat="1" applyFont="1" applyFill="1" applyBorder="1" applyAlignment="1"/>
    <xf numFmtId="0" fontId="2" fillId="3" borderId="18" xfId="0" applyNumberFormat="1" applyFont="1" applyFill="1" applyBorder="1" applyAlignment="1" applyProtection="1">
      <protection locked="0"/>
    </xf>
    <xf numFmtId="0" fontId="1" fillId="3" borderId="19" xfId="0" applyNumberFormat="1" applyFont="1" applyFill="1" applyBorder="1" applyAlignment="1"/>
    <xf numFmtId="0" fontId="2" fillId="3" borderId="20" xfId="0" applyNumberFormat="1" applyFont="1" applyFill="1" applyBorder="1" applyAlignment="1" applyProtection="1">
      <protection locked="0"/>
    </xf>
    <xf numFmtId="0" fontId="2" fillId="3" borderId="21" xfId="0" applyNumberFormat="1" applyFont="1" applyFill="1" applyBorder="1" applyAlignment="1" applyProtection="1">
      <alignment horizontal="centerContinuous" vertical="center"/>
      <protection locked="0"/>
    </xf>
    <xf numFmtId="0" fontId="2" fillId="3" borderId="21" xfId="0" applyNumberFormat="1" applyFont="1" applyFill="1" applyBorder="1" applyAlignment="1" applyProtection="1">
      <protection locked="0"/>
    </xf>
    <xf numFmtId="0" fontId="2" fillId="3" borderId="22" xfId="0" applyNumberFormat="1" applyFont="1" applyFill="1" applyBorder="1" applyAlignment="1" applyProtection="1">
      <protection locked="0"/>
    </xf>
    <xf numFmtId="0" fontId="2" fillId="3" borderId="23" xfId="0" applyNumberFormat="1" applyFont="1" applyFill="1" applyBorder="1" applyAlignment="1" applyProtection="1">
      <protection locked="0"/>
    </xf>
    <xf numFmtId="0" fontId="2" fillId="3" borderId="23" xfId="0" applyNumberFormat="1" applyFont="1" applyFill="1" applyBorder="1" applyAlignment="1"/>
    <xf numFmtId="0" fontId="2" fillId="3" borderId="21" xfId="0" applyNumberFormat="1" applyFont="1" applyFill="1" applyBorder="1" applyAlignment="1"/>
    <xf numFmtId="0" fontId="2" fillId="3" borderId="24" xfId="0" applyNumberFormat="1" applyFont="1" applyFill="1" applyBorder="1" applyAlignment="1"/>
    <xf numFmtId="0" fontId="2" fillId="3" borderId="22" xfId="0" applyNumberFormat="1" applyFont="1" applyFill="1" applyBorder="1" applyAlignment="1"/>
    <xf numFmtId="0" fontId="12" fillId="3" borderId="23" xfId="0" applyNumberFormat="1" applyFont="1" applyFill="1" applyBorder="1" applyAlignment="1" applyProtection="1">
      <protection locked="0"/>
    </xf>
    <xf numFmtId="0" fontId="4" fillId="3" borderId="21" xfId="0" applyNumberFormat="1" applyFont="1" applyFill="1" applyBorder="1" applyAlignment="1" applyProtection="1">
      <protection locked="0"/>
    </xf>
    <xf numFmtId="0" fontId="2" fillId="3" borderId="25" xfId="0" applyNumberFormat="1" applyFont="1" applyFill="1" applyBorder="1" applyAlignment="1" applyProtection="1">
      <protection locked="0"/>
    </xf>
    <xf numFmtId="0" fontId="14" fillId="3" borderId="0" xfId="0" applyNumberFormat="1" applyFont="1" applyFill="1" applyBorder="1" applyAlignment="1" applyProtection="1">
      <alignment horizontal="center"/>
      <protection locked="0"/>
    </xf>
    <xf numFmtId="0" fontId="5" fillId="3" borderId="0" xfId="0" applyNumberFormat="1" applyFont="1" applyFill="1" applyBorder="1" applyAlignment="1" applyProtection="1">
      <alignment horizontal="left" vertical="center" wrapText="1"/>
      <protection locked="0"/>
    </xf>
    <xf numFmtId="0" fontId="4" fillId="3" borderId="0" xfId="0" applyNumberFormat="1" applyFont="1" applyFill="1" applyBorder="1" applyAlignment="1" applyProtection="1">
      <protection locked="0"/>
    </xf>
    <xf numFmtId="0" fontId="4" fillId="3" borderId="2" xfId="0" applyNumberFormat="1" applyFont="1" applyFill="1" applyBorder="1" applyAlignment="1" applyProtection="1">
      <protection locked="0"/>
    </xf>
    <xf numFmtId="0" fontId="4" fillId="3" borderId="0" xfId="0" applyNumberFormat="1" applyFont="1" applyFill="1" applyBorder="1" applyAlignment="1" applyProtection="1">
      <alignment horizontal="left"/>
      <protection locked="0"/>
    </xf>
    <xf numFmtId="0" fontId="4" fillId="3" borderId="0" xfId="0" applyNumberFormat="1" applyFont="1" applyFill="1" applyBorder="1" applyAlignment="1" applyProtection="1">
      <alignment horizontal="centerContinuous"/>
      <protection locked="0"/>
    </xf>
    <xf numFmtId="0" fontId="5" fillId="3" borderId="0" xfId="0" applyNumberFormat="1" applyFont="1" applyFill="1" applyBorder="1" applyAlignment="1" applyProtection="1">
      <alignment horizontal="left" wrapText="1"/>
      <protection locked="0"/>
    </xf>
    <xf numFmtId="0" fontId="7" fillId="3" borderId="0" xfId="0" applyNumberFormat="1" applyFont="1" applyFill="1" applyBorder="1" applyAlignment="1" applyProtection="1">
      <alignment horizontal="centerContinuous" wrapText="1"/>
      <protection locked="0"/>
    </xf>
    <xf numFmtId="0" fontId="12" fillId="3" borderId="2" xfId="0" applyNumberFormat="1" applyFont="1" applyFill="1" applyBorder="1" applyAlignment="1" applyProtection="1">
      <protection locked="0"/>
    </xf>
    <xf numFmtId="0" fontId="15" fillId="3" borderId="2" xfId="0" applyNumberFormat="1" applyFont="1" applyFill="1" applyBorder="1" applyAlignment="1"/>
    <xf numFmtId="0" fontId="1" fillId="3" borderId="26" xfId="0" applyNumberFormat="1" applyFont="1" applyFill="1" applyBorder="1" applyAlignment="1"/>
    <xf numFmtId="0" fontId="2" fillId="3" borderId="27" xfId="0" applyNumberFormat="1" applyFont="1" applyFill="1" applyBorder="1" applyAlignment="1" applyProtection="1">
      <protection locked="0"/>
    </xf>
    <xf numFmtId="0" fontId="2" fillId="3" borderId="28" xfId="0" applyNumberFormat="1" applyFont="1" applyFill="1" applyBorder="1" applyAlignment="1" applyProtection="1">
      <protection locked="0"/>
    </xf>
    <xf numFmtId="0" fontId="1" fillId="0" borderId="2" xfId="0" applyNumberFormat="1" applyFont="1" applyBorder="1" applyAlignment="1" applyProtection="1">
      <protection locked="0"/>
    </xf>
    <xf numFmtId="0" fontId="1" fillId="0" borderId="6" xfId="0" applyNumberFormat="1" applyFont="1" applyBorder="1" applyAlignment="1" applyProtection="1">
      <protection locked="0"/>
    </xf>
    <xf numFmtId="0" fontId="1" fillId="0" borderId="6" xfId="0" applyNumberFormat="1" applyFont="1" applyBorder="1" applyAlignment="1" applyProtection="1">
      <alignment horizontal="left"/>
      <protection locked="0"/>
    </xf>
    <xf numFmtId="164" fontId="1" fillId="0" borderId="6" xfId="0" applyNumberFormat="1" applyFont="1" applyBorder="1" applyAlignment="1" applyProtection="1">
      <protection locked="0"/>
    </xf>
    <xf numFmtId="14" fontId="1" fillId="0" borderId="6" xfId="0" applyNumberFormat="1" applyFont="1" applyBorder="1" applyAlignment="1" applyProtection="1">
      <protection locked="0"/>
    </xf>
    <xf numFmtId="0" fontId="4" fillId="0" borderId="1" xfId="0" applyNumberFormat="1" applyFont="1" applyFill="1" applyBorder="1" applyAlignment="1" applyProtection="1">
      <alignment vertical="center"/>
      <protection locked="0"/>
    </xf>
    <xf numFmtId="4" fontId="5" fillId="3" borderId="9" xfId="0" applyNumberFormat="1" applyFont="1" applyFill="1" applyBorder="1" applyAlignment="1"/>
    <xf numFmtId="0" fontId="2" fillId="0" borderId="0" xfId="0" applyNumberFormat="1" applyFont="1" applyBorder="1" applyAlignment="1" applyProtection="1">
      <protection locked="0"/>
    </xf>
    <xf numFmtId="4" fontId="4" fillId="3" borderId="14" xfId="0" applyNumberFormat="1" applyFont="1" applyFill="1" applyBorder="1" applyAlignment="1">
      <alignment horizontal="center"/>
    </xf>
    <xf numFmtId="4" fontId="4" fillId="3" borderId="16" xfId="0" applyNumberFormat="1" applyFont="1" applyFill="1" applyBorder="1" applyAlignment="1"/>
    <xf numFmtId="4" fontId="4" fillId="3" borderId="17" xfId="0" applyNumberFormat="1" applyFont="1" applyFill="1" applyBorder="1" applyAlignment="1">
      <alignment horizontal="center"/>
    </xf>
    <xf numFmtId="4" fontId="4" fillId="3" borderId="20" xfId="0" applyNumberFormat="1" applyFont="1" applyFill="1" applyBorder="1" applyAlignment="1"/>
    <xf numFmtId="4" fontId="4" fillId="6" borderId="26" xfId="0" applyNumberFormat="1" applyFont="1" applyFill="1" applyBorder="1" applyAlignment="1">
      <alignment horizontal="center"/>
    </xf>
    <xf numFmtId="4" fontId="4" fillId="6" borderId="25" xfId="0" applyNumberFormat="1" applyFont="1" applyFill="1" applyBorder="1" applyAlignment="1"/>
    <xf numFmtId="14" fontId="14" fillId="3" borderId="0" xfId="0" applyNumberFormat="1" applyFont="1" applyFill="1" applyBorder="1" applyAlignment="1" applyProtection="1">
      <alignment horizontal="center"/>
      <protection locked="0"/>
    </xf>
    <xf numFmtId="164" fontId="1" fillId="0" borderId="2" xfId="0" applyNumberFormat="1" applyFont="1" applyBorder="1" applyAlignment="1" applyProtection="1">
      <protection locked="0"/>
    </xf>
    <xf numFmtId="0" fontId="2" fillId="0" borderId="33" xfId="0" applyNumberFormat="1" applyFont="1" applyBorder="1" applyAlignment="1" applyProtection="1">
      <protection locked="0"/>
    </xf>
    <xf numFmtId="4" fontId="8" fillId="3" borderId="2" xfId="0" applyNumberFormat="1" applyFont="1" applyFill="1" applyBorder="1" applyAlignment="1"/>
    <xf numFmtId="4" fontId="8" fillId="5" borderId="35" xfId="0" applyNumberFormat="1" applyFont="1" applyFill="1" applyBorder="1" applyAlignment="1"/>
    <xf numFmtId="4" fontId="8" fillId="5" borderId="36" xfId="0" applyNumberFormat="1" applyFont="1" applyFill="1" applyBorder="1" applyAlignment="1"/>
    <xf numFmtId="4" fontId="8" fillId="5" borderId="37" xfId="0" applyNumberFormat="1" applyFont="1" applyFill="1" applyBorder="1" applyAlignment="1"/>
    <xf numFmtId="4" fontId="8" fillId="3" borderId="37" xfId="0" applyNumberFormat="1" applyFont="1" applyFill="1" applyBorder="1" applyAlignment="1"/>
    <xf numFmtId="0" fontId="1" fillId="3" borderId="18" xfId="0" applyNumberFormat="1" applyFont="1" applyFill="1" applyBorder="1" applyAlignment="1" applyProtection="1">
      <protection locked="0"/>
    </xf>
    <xf numFmtId="0" fontId="1" fillId="3" borderId="20" xfId="0" applyNumberFormat="1" applyFont="1" applyFill="1" applyBorder="1" applyAlignment="1" applyProtection="1">
      <protection locked="0"/>
    </xf>
    <xf numFmtId="0" fontId="1" fillId="0" borderId="0" xfId="0" applyNumberFormat="1" applyFont="1" applyBorder="1" applyAlignment="1"/>
    <xf numFmtId="0" fontId="1" fillId="3" borderId="21" xfId="0" applyNumberFormat="1" applyFont="1" applyFill="1" applyBorder="1" applyAlignment="1" applyProtection="1">
      <alignment horizontal="centerContinuous" vertical="center"/>
      <protection locked="0"/>
    </xf>
    <xf numFmtId="0" fontId="1" fillId="3" borderId="0" xfId="0" applyNumberFormat="1" applyFont="1" applyFill="1" applyBorder="1" applyAlignment="1" applyProtection="1">
      <alignment horizontal="centerContinuous" vertical="center"/>
      <protection locked="0"/>
    </xf>
    <xf numFmtId="0" fontId="1" fillId="3" borderId="0" xfId="0" applyNumberFormat="1" applyFont="1" applyFill="1" applyBorder="1" applyAlignment="1" applyProtection="1">
      <protection locked="0"/>
    </xf>
    <xf numFmtId="0" fontId="1" fillId="3" borderId="0" xfId="0" applyNumberFormat="1" applyFont="1" applyFill="1" applyBorder="1" applyAlignment="1"/>
    <xf numFmtId="0" fontId="1" fillId="3" borderId="0" xfId="0" applyNumberFormat="1" applyFont="1" applyFill="1" applyBorder="1" applyAlignment="1" applyProtection="1">
      <alignment horizontal="left"/>
      <protection locked="0"/>
    </xf>
    <xf numFmtId="0" fontId="1" fillId="3" borderId="21" xfId="0" applyNumberFormat="1" applyFont="1" applyFill="1" applyBorder="1" applyAlignment="1" applyProtection="1">
      <protection locked="0"/>
    </xf>
    <xf numFmtId="0" fontId="1" fillId="3" borderId="0" xfId="0" applyNumberFormat="1" applyFont="1" applyFill="1" applyBorder="1" applyAlignment="1" applyProtection="1">
      <alignment horizontal="center"/>
      <protection locked="0"/>
    </xf>
    <xf numFmtId="0" fontId="1" fillId="3" borderId="2" xfId="0" applyNumberFormat="1" applyFont="1" applyFill="1" applyBorder="1" applyAlignment="1" applyProtection="1">
      <protection locked="0"/>
    </xf>
    <xf numFmtId="0" fontId="1" fillId="3" borderId="22" xfId="0" applyNumberFormat="1" applyFont="1" applyFill="1" applyBorder="1" applyAlignment="1" applyProtection="1">
      <protection locked="0"/>
    </xf>
    <xf numFmtId="0" fontId="1" fillId="3" borderId="0" xfId="0" applyNumberFormat="1" applyFont="1" applyFill="1" applyBorder="1" applyAlignment="1" applyProtection="1">
      <alignment horizontal="centerContinuous"/>
      <protection locked="0"/>
    </xf>
    <xf numFmtId="0" fontId="1" fillId="3" borderId="2" xfId="0" applyNumberFormat="1" applyFont="1" applyFill="1" applyBorder="1" applyAlignment="1"/>
    <xf numFmtId="0" fontId="1" fillId="3" borderId="23" xfId="0" applyNumberFormat="1" applyFont="1" applyFill="1" applyBorder="1" applyAlignment="1" applyProtection="1">
      <protection locked="0"/>
    </xf>
    <xf numFmtId="0" fontId="1" fillId="0" borderId="3" xfId="0" applyNumberFormat="1" applyFont="1" applyBorder="1" applyAlignment="1" applyProtection="1">
      <protection locked="0"/>
    </xf>
    <xf numFmtId="0" fontId="1" fillId="3" borderId="23" xfId="0" applyNumberFormat="1" applyFont="1" applyFill="1" applyBorder="1" applyAlignment="1"/>
    <xf numFmtId="0" fontId="1" fillId="3" borderId="21" xfId="0" applyNumberFormat="1" applyFont="1" applyFill="1" applyBorder="1" applyAlignment="1"/>
    <xf numFmtId="0" fontId="1" fillId="3" borderId="24" xfId="0" applyNumberFormat="1" applyFont="1" applyFill="1" applyBorder="1" applyAlignment="1"/>
    <xf numFmtId="4" fontId="1" fillId="1" borderId="2" xfId="0" applyNumberFormat="1" applyFont="1" applyFill="1" applyBorder="1" applyAlignment="1" applyProtection="1">
      <protection locked="0"/>
    </xf>
    <xf numFmtId="4" fontId="1" fillId="0" borderId="2" xfId="0" applyNumberFormat="1" applyFont="1" applyBorder="1" applyAlignment="1"/>
    <xf numFmtId="0" fontId="1" fillId="3" borderId="22" xfId="0" applyNumberFormat="1" applyFont="1" applyFill="1" applyBorder="1" applyAlignment="1"/>
    <xf numFmtId="0" fontId="1" fillId="0" borderId="7" xfId="0" applyNumberFormat="1" applyFont="1" applyBorder="1" applyAlignment="1" applyProtection="1">
      <protection locked="0"/>
    </xf>
    <xf numFmtId="0" fontId="1" fillId="0" borderId="0" xfId="0" applyNumberFormat="1" applyFont="1" applyBorder="1" applyAlignment="1" applyProtection="1">
      <protection locked="0"/>
    </xf>
    <xf numFmtId="0" fontId="1" fillId="0" borderId="33" xfId="0" applyNumberFormat="1" applyFont="1" applyBorder="1" applyAlignment="1" applyProtection="1">
      <protection locked="0"/>
    </xf>
    <xf numFmtId="0" fontId="1" fillId="3" borderId="27" xfId="0" applyNumberFormat="1" applyFont="1" applyFill="1" applyBorder="1" applyAlignment="1" applyProtection="1">
      <protection locked="0"/>
    </xf>
    <xf numFmtId="0" fontId="1" fillId="3" borderId="28" xfId="0" applyNumberFormat="1" applyFont="1" applyFill="1" applyBorder="1" applyAlignment="1" applyProtection="1">
      <protection locked="0"/>
    </xf>
    <xf numFmtId="4" fontId="1" fillId="0" borderId="0" xfId="0" applyNumberFormat="1" applyFont="1" applyBorder="1" applyAlignment="1"/>
    <xf numFmtId="4" fontId="1" fillId="0" borderId="0" xfId="0" applyNumberFormat="1" applyFont="1" applyAlignment="1"/>
    <xf numFmtId="15" fontId="15" fillId="3" borderId="38" xfId="0" applyNumberFormat="1" applyFont="1" applyFill="1" applyBorder="1" applyAlignment="1">
      <alignment horizontal="left"/>
    </xf>
    <xf numFmtId="0" fontId="4" fillId="3" borderId="38" xfId="0" applyNumberFormat="1" applyFont="1" applyFill="1" applyBorder="1" applyAlignment="1" applyProtection="1">
      <alignment horizontal="left"/>
      <protection locked="0"/>
    </xf>
    <xf numFmtId="0" fontId="12" fillId="3" borderId="0" xfId="0" applyNumberFormat="1" applyFont="1" applyFill="1" applyBorder="1" applyAlignment="1" applyProtection="1">
      <alignment horizontal="left"/>
      <protection locked="0"/>
    </xf>
    <xf numFmtId="0" fontId="15" fillId="3" borderId="0" xfId="0" applyNumberFormat="1" applyFont="1" applyFill="1" applyBorder="1" applyAlignment="1">
      <alignment horizontal="right"/>
    </xf>
    <xf numFmtId="0" fontId="1" fillId="0" borderId="27" xfId="0" applyNumberFormat="1" applyFont="1" applyBorder="1" applyAlignment="1"/>
    <xf numFmtId="0" fontId="1" fillId="3" borderId="0" xfId="0" applyNumberFormat="1" applyFont="1" applyFill="1" applyAlignment="1"/>
    <xf numFmtId="0" fontId="1" fillId="3" borderId="27" xfId="0" applyNumberFormat="1" applyFont="1" applyFill="1" applyBorder="1" applyAlignment="1"/>
    <xf numFmtId="15" fontId="15" fillId="3" borderId="0" xfId="0" applyNumberFormat="1" applyFont="1" applyFill="1" applyBorder="1" applyAlignment="1">
      <alignment horizontal="left"/>
    </xf>
    <xf numFmtId="0" fontId="12" fillId="3" borderId="21" xfId="0" applyNumberFormat="1" applyFont="1" applyFill="1" applyBorder="1" applyAlignment="1" applyProtection="1">
      <protection locked="0"/>
    </xf>
    <xf numFmtId="0" fontId="1" fillId="0" borderId="39" xfId="0" applyNumberFormat="1" applyFont="1" applyFill="1" applyBorder="1" applyAlignment="1" applyProtection="1">
      <protection locked="0"/>
    </xf>
    <xf numFmtId="0" fontId="1" fillId="0" borderId="40" xfId="0" applyNumberFormat="1" applyFont="1" applyFill="1" applyBorder="1" applyAlignment="1" applyProtection="1">
      <protection locked="0"/>
    </xf>
    <xf numFmtId="0" fontId="1" fillId="0" borderId="41" xfId="0" applyNumberFormat="1" applyFont="1" applyFill="1" applyBorder="1" applyAlignment="1" applyProtection="1">
      <protection locked="0"/>
    </xf>
    <xf numFmtId="0" fontId="1" fillId="0" borderId="33" xfId="0" applyNumberFormat="1" applyFont="1" applyFill="1" applyBorder="1" applyAlignment="1" applyProtection="1">
      <protection locked="0"/>
    </xf>
    <xf numFmtId="14" fontId="1" fillId="0" borderId="2" xfId="0" applyNumberFormat="1" applyFont="1" applyBorder="1" applyAlignment="1" applyProtection="1">
      <protection locked="0"/>
    </xf>
    <xf numFmtId="0" fontId="8" fillId="0" borderId="17" xfId="0" applyNumberFormat="1" applyFont="1" applyBorder="1" applyAlignment="1" applyProtection="1">
      <alignment vertical="center"/>
      <protection locked="0"/>
    </xf>
    <xf numFmtId="0" fontId="2" fillId="0" borderId="20" xfId="0" applyNumberFormat="1" applyFont="1" applyBorder="1" applyAlignment="1" applyProtection="1">
      <protection locked="0"/>
    </xf>
    <xf numFmtId="0" fontId="8" fillId="0" borderId="43" xfId="0" applyNumberFormat="1" applyFont="1" applyBorder="1" applyAlignment="1" applyProtection="1">
      <alignment vertical="center"/>
      <protection locked="0"/>
    </xf>
    <xf numFmtId="0" fontId="2" fillId="0" borderId="44" xfId="0" applyNumberFormat="1" applyFont="1" applyBorder="1" applyAlignment="1" applyProtection="1">
      <protection locked="0"/>
    </xf>
    <xf numFmtId="0" fontId="1" fillId="0" borderId="45" xfId="0" applyNumberFormat="1" applyFont="1" applyBorder="1" applyAlignment="1"/>
    <xf numFmtId="0" fontId="2" fillId="0" borderId="46" xfId="0" applyNumberFormat="1" applyFont="1" applyBorder="1" applyAlignment="1" applyProtection="1">
      <protection locked="0"/>
    </xf>
    <xf numFmtId="0" fontId="8" fillId="0" borderId="47" xfId="0" applyNumberFormat="1" applyFont="1" applyBorder="1" applyAlignment="1" applyProtection="1">
      <alignment vertical="center"/>
      <protection locked="0"/>
    </xf>
    <xf numFmtId="0" fontId="8" fillId="0" borderId="19" xfId="0" applyNumberFormat="1" applyFont="1" applyBorder="1" applyAlignment="1" applyProtection="1">
      <alignment vertical="center"/>
      <protection locked="0"/>
    </xf>
    <xf numFmtId="0" fontId="2" fillId="0" borderId="48" xfId="0" applyNumberFormat="1" applyFont="1" applyBorder="1" applyAlignment="1" applyProtection="1">
      <protection locked="0"/>
    </xf>
    <xf numFmtId="0" fontId="2" fillId="0" borderId="21" xfId="0" applyNumberFormat="1" applyFont="1" applyBorder="1" applyAlignment="1" applyProtection="1">
      <protection locked="0"/>
    </xf>
    <xf numFmtId="0" fontId="8" fillId="0" borderId="43" xfId="0" applyNumberFormat="1" applyFont="1" applyBorder="1" applyAlignment="1" applyProtection="1">
      <alignment horizontal="left" vertical="top" wrapText="1"/>
      <protection locked="0"/>
    </xf>
    <xf numFmtId="0" fontId="1" fillId="0" borderId="49" xfId="0" applyNumberFormat="1" applyFont="1" applyBorder="1" applyAlignment="1"/>
    <xf numFmtId="0" fontId="8" fillId="0" borderId="19" xfId="0" applyNumberFormat="1" applyFont="1" applyBorder="1" applyAlignment="1" applyProtection="1">
      <alignment horizontal="left" vertical="top" wrapText="1"/>
      <protection locked="0"/>
    </xf>
    <xf numFmtId="0" fontId="8" fillId="0" borderId="47" xfId="0" applyNumberFormat="1" applyFont="1" applyBorder="1" applyAlignment="1" applyProtection="1">
      <alignment horizontal="left" vertical="top" wrapText="1"/>
      <protection locked="0"/>
    </xf>
    <xf numFmtId="0" fontId="12" fillId="0" borderId="50" xfId="0" applyNumberFormat="1" applyFont="1" applyBorder="1" applyAlignment="1" applyProtection="1">
      <alignment horizontal="left" vertical="top" wrapText="1"/>
      <protection locked="0"/>
    </xf>
    <xf numFmtId="0" fontId="2" fillId="0" borderId="51" xfId="0" applyNumberFormat="1" applyFont="1" applyBorder="1" applyAlignment="1" applyProtection="1">
      <protection locked="0"/>
    </xf>
    <xf numFmtId="164" fontId="1" fillId="0" borderId="45" xfId="0" applyNumberFormat="1" applyFont="1" applyBorder="1" applyAlignment="1" applyProtection="1">
      <protection locked="0"/>
    </xf>
    <xf numFmtId="0" fontId="8" fillId="0" borderId="45" xfId="0" applyNumberFormat="1" applyFont="1" applyBorder="1" applyAlignment="1" applyProtection="1">
      <alignment vertical="center"/>
      <protection locked="0"/>
    </xf>
    <xf numFmtId="0" fontId="1" fillId="0" borderId="47" xfId="0" applyNumberFormat="1" applyFont="1" applyBorder="1" applyAlignment="1" applyProtection="1">
      <protection locked="0"/>
    </xf>
    <xf numFmtId="0" fontId="1" fillId="0" borderId="46" xfId="0" applyNumberFormat="1" applyFont="1" applyBorder="1" applyAlignment="1" applyProtection="1">
      <protection locked="0"/>
    </xf>
    <xf numFmtId="0" fontId="1" fillId="0" borderId="19" xfId="0" applyNumberFormat="1" applyFont="1" applyBorder="1" applyAlignment="1" applyProtection="1">
      <protection locked="0"/>
    </xf>
    <xf numFmtId="14" fontId="1" fillId="0" borderId="47" xfId="0" applyNumberFormat="1" applyFont="1" applyBorder="1" applyAlignment="1" applyProtection="1">
      <protection locked="0"/>
    </xf>
    <xf numFmtId="0" fontId="1" fillId="0" borderId="50" xfId="0" applyNumberFormat="1" applyFont="1" applyBorder="1" applyAlignment="1" applyProtection="1">
      <protection locked="0"/>
    </xf>
    <xf numFmtId="0" fontId="1" fillId="0" borderId="28" xfId="0" applyNumberFormat="1" applyFont="1" applyBorder="1" applyAlignment="1" applyProtection="1">
      <protection locked="0"/>
    </xf>
    <xf numFmtId="0" fontId="1" fillId="0" borderId="51" xfId="0" applyNumberFormat="1" applyFont="1" applyBorder="1" applyAlignment="1" applyProtection="1">
      <protection locked="0"/>
    </xf>
    <xf numFmtId="0" fontId="2" fillId="4" borderId="45" xfId="0" applyNumberFormat="1" applyFont="1" applyFill="1" applyBorder="1" applyAlignment="1" applyProtection="1">
      <protection locked="0"/>
    </xf>
    <xf numFmtId="0" fontId="9" fillId="4" borderId="19" xfId="0" applyNumberFormat="1" applyFont="1" applyFill="1" applyBorder="1" applyAlignment="1" applyProtection="1">
      <alignment horizontal="center"/>
      <protection locked="0"/>
    </xf>
    <xf numFmtId="0" fontId="10" fillId="3" borderId="37" xfId="0" applyNumberFormat="1" applyFont="1" applyFill="1" applyBorder="1" applyAlignment="1" applyProtection="1">
      <alignment horizontal="right"/>
      <protection locked="0"/>
    </xf>
    <xf numFmtId="0" fontId="10" fillId="3" borderId="52" xfId="0" applyNumberFormat="1" applyFont="1" applyFill="1" applyBorder="1" applyAlignment="1" applyProtection="1">
      <alignment horizontal="right" vertical="center"/>
      <protection locked="0"/>
    </xf>
    <xf numFmtId="0" fontId="25" fillId="3" borderId="0" xfId="0" applyNumberFormat="1" applyFont="1" applyFill="1" applyBorder="1" applyAlignment="1">
      <alignment horizontal="right"/>
    </xf>
    <xf numFmtId="0" fontId="25" fillId="3" borderId="0" xfId="0" applyNumberFormat="1" applyFont="1" applyFill="1" applyBorder="1" applyAlignment="1">
      <alignment horizontal="left"/>
    </xf>
    <xf numFmtId="0" fontId="25" fillId="3" borderId="2" xfId="0" applyNumberFormat="1" applyFont="1" applyFill="1" applyBorder="1" applyAlignment="1" applyProtection="1">
      <protection locked="0"/>
    </xf>
    <xf numFmtId="0" fontId="26" fillId="3" borderId="2" xfId="0" applyNumberFormat="1" applyFont="1" applyFill="1" applyBorder="1" applyAlignment="1" applyProtection="1">
      <protection locked="0"/>
    </xf>
    <xf numFmtId="0" fontId="25" fillId="3" borderId="0" xfId="0" applyNumberFormat="1" applyFont="1" applyFill="1" applyAlignment="1"/>
    <xf numFmtId="0" fontId="25" fillId="3" borderId="0" xfId="0" applyNumberFormat="1" applyFont="1" applyFill="1" applyBorder="1" applyAlignment="1" applyProtection="1">
      <alignment horizontal="left"/>
      <protection locked="0"/>
    </xf>
    <xf numFmtId="14" fontId="25" fillId="3" borderId="42" xfId="0" applyNumberFormat="1" applyFont="1" applyFill="1" applyBorder="1" applyAlignment="1" applyProtection="1">
      <alignment horizontal="center"/>
      <protection locked="0"/>
    </xf>
    <xf numFmtId="0" fontId="25" fillId="3" borderId="0" xfId="0" applyNumberFormat="1" applyFont="1" applyFill="1" applyBorder="1" applyAlignment="1"/>
    <xf numFmtId="0" fontId="25" fillId="3" borderId="0" xfId="0" applyNumberFormat="1" applyFont="1" applyFill="1" applyBorder="1" applyAlignment="1" applyProtection="1">
      <protection locked="0"/>
    </xf>
    <xf numFmtId="0" fontId="25" fillId="3" borderId="2" xfId="0" applyNumberFormat="1" applyFont="1" applyFill="1" applyBorder="1" applyAlignment="1"/>
    <xf numFmtId="0" fontId="25" fillId="3" borderId="42" xfId="0" applyNumberFormat="1" applyFont="1" applyFill="1" applyBorder="1" applyAlignment="1">
      <alignment horizontal="right"/>
    </xf>
    <xf numFmtId="9" fontId="8" fillId="3" borderId="2" xfId="1" applyFont="1" applyFill="1" applyBorder="1" applyAlignment="1" applyProtection="1">
      <protection locked="0"/>
    </xf>
    <xf numFmtId="4" fontId="10" fillId="9" borderId="29" xfId="0" applyNumberFormat="1" applyFont="1" applyFill="1" applyBorder="1" applyAlignment="1" applyProtection="1">
      <protection locked="0"/>
    </xf>
    <xf numFmtId="4" fontId="10" fillId="10" borderId="30" xfId="0" applyNumberFormat="1" applyFont="1" applyFill="1" applyBorder="1" applyAlignment="1"/>
    <xf numFmtId="4" fontId="10" fillId="9" borderId="31" xfId="0" applyNumberFormat="1" applyFont="1" applyFill="1" applyBorder="1" applyAlignment="1" applyProtection="1">
      <protection locked="0"/>
    </xf>
    <xf numFmtId="4" fontId="10" fillId="10" borderId="34" xfId="0" applyNumberFormat="1" applyFont="1" applyFill="1" applyBorder="1" applyAlignment="1"/>
    <xf numFmtId="4" fontId="10" fillId="9" borderId="6" xfId="0" applyNumberFormat="1" applyFont="1" applyFill="1" applyBorder="1" applyAlignment="1" applyProtection="1">
      <protection locked="0"/>
    </xf>
    <xf numFmtId="4" fontId="10" fillId="10" borderId="3" xfId="0" applyNumberFormat="1" applyFont="1" applyFill="1" applyBorder="1" applyAlignment="1"/>
    <xf numFmtId="4" fontId="8" fillId="10" borderId="5" xfId="0" applyNumberFormat="1" applyFont="1" applyFill="1" applyBorder="1" applyAlignment="1" applyProtection="1">
      <protection locked="0"/>
    </xf>
    <xf numFmtId="4" fontId="8" fillId="10" borderId="7" xfId="0" applyNumberFormat="1" applyFont="1" applyFill="1" applyBorder="1" applyAlignment="1"/>
    <xf numFmtId="4" fontId="10" fillId="10" borderId="8" xfId="0" applyNumberFormat="1" applyFont="1" applyFill="1" applyBorder="1" applyAlignment="1" applyProtection="1">
      <protection locked="0"/>
    </xf>
    <xf numFmtId="4" fontId="9" fillId="10" borderId="9" xfId="0" applyNumberFormat="1" applyFont="1" applyFill="1" applyBorder="1" applyAlignment="1"/>
    <xf numFmtId="4" fontId="8" fillId="10" borderId="11" xfId="0" applyNumberFormat="1" applyFont="1" applyFill="1" applyBorder="1" applyAlignment="1"/>
    <xf numFmtId="4" fontId="10" fillId="10" borderId="5" xfId="0" applyNumberFormat="1" applyFont="1" applyFill="1" applyBorder="1" applyAlignment="1" applyProtection="1">
      <protection locked="0"/>
    </xf>
    <xf numFmtId="4" fontId="10" fillId="9" borderId="4" xfId="0" applyNumberFormat="1" applyFont="1" applyFill="1" applyBorder="1" applyAlignment="1" applyProtection="1">
      <protection locked="0"/>
    </xf>
    <xf numFmtId="4" fontId="10" fillId="10" borderId="6" xfId="0" applyNumberFormat="1" applyFont="1" applyFill="1" applyBorder="1" applyAlignment="1" applyProtection="1">
      <protection locked="0"/>
    </xf>
    <xf numFmtId="4" fontId="9" fillId="10" borderId="3" xfId="0" applyNumberFormat="1" applyFont="1" applyFill="1" applyBorder="1" applyAlignment="1"/>
    <xf numFmtId="4" fontId="10" fillId="9" borderId="3" xfId="0" applyNumberFormat="1" applyFont="1" applyFill="1" applyBorder="1" applyAlignment="1" applyProtection="1">
      <protection locked="0"/>
    </xf>
    <xf numFmtId="4" fontId="2" fillId="10" borderId="6" xfId="0" applyNumberFormat="1" applyFont="1" applyFill="1" applyBorder="1" applyAlignment="1"/>
    <xf numFmtId="4" fontId="2" fillId="10" borderId="2" xfId="0" applyNumberFormat="1" applyFont="1" applyFill="1" applyBorder="1" applyAlignment="1"/>
    <xf numFmtId="4" fontId="13" fillId="10" borderId="13" xfId="0" applyNumberFormat="1" applyFont="1" applyFill="1" applyBorder="1" applyAlignment="1">
      <alignment horizontal="center"/>
    </xf>
    <xf numFmtId="4" fontId="13" fillId="10" borderId="12" xfId="0" applyNumberFormat="1" applyFont="1" applyFill="1" applyBorder="1" applyAlignment="1"/>
    <xf numFmtId="4" fontId="10" fillId="9" borderId="5" xfId="0" applyNumberFormat="1" applyFont="1" applyFill="1" applyBorder="1" applyAlignment="1" applyProtection="1">
      <protection locked="0"/>
    </xf>
    <xf numFmtId="4" fontId="10" fillId="10" borderId="32" xfId="0" applyNumberFormat="1" applyFont="1" applyFill="1" applyBorder="1" applyAlignment="1"/>
    <xf numFmtId="4" fontId="8" fillId="10" borderId="5" xfId="0" applyNumberFormat="1" applyFont="1" applyFill="1" applyBorder="1" applyAlignment="1"/>
    <xf numFmtId="4" fontId="10" fillId="10" borderId="8" xfId="0" applyNumberFormat="1" applyFont="1" applyFill="1" applyBorder="1" applyAlignment="1"/>
    <xf numFmtId="4" fontId="13" fillId="10" borderId="12" xfId="0" applyNumberFormat="1" applyFont="1" applyFill="1" applyBorder="1" applyAlignment="1">
      <alignment horizontal="center"/>
    </xf>
    <xf numFmtId="4" fontId="10" fillId="10" borderId="4" xfId="0" applyNumberFormat="1" applyFont="1" applyFill="1" applyBorder="1" applyAlignment="1"/>
    <xf numFmtId="4" fontId="1" fillId="10" borderId="6" xfId="0" applyNumberFormat="1" applyFont="1" applyFill="1" applyBorder="1" applyAlignment="1"/>
    <xf numFmtId="4" fontId="1" fillId="10" borderId="2" xfId="0" applyNumberFormat="1" applyFont="1" applyFill="1" applyBorder="1" applyAlignment="1"/>
    <xf numFmtId="0" fontId="8" fillId="3" borderId="1" xfId="0" applyNumberFormat="1" applyFont="1" applyFill="1" applyBorder="1" applyAlignment="1">
      <alignment vertical="center"/>
    </xf>
    <xf numFmtId="0" fontId="1" fillId="11" borderId="14" xfId="0" applyNumberFormat="1" applyFont="1" applyFill="1" applyBorder="1" applyAlignment="1" applyProtection="1">
      <alignment vertical="center"/>
      <protection locked="0"/>
    </xf>
    <xf numFmtId="0" fontId="10" fillId="9" borderId="8" xfId="0" applyNumberFormat="1" applyFont="1" applyFill="1" applyBorder="1" applyAlignment="1">
      <alignment horizontal="center" vertical="center" wrapText="1"/>
    </xf>
    <xf numFmtId="0" fontId="10" fillId="10" borderId="1" xfId="0" applyNumberFormat="1" applyFont="1" applyFill="1" applyBorder="1" applyAlignment="1">
      <alignment horizontal="center" vertical="center" wrapText="1"/>
    </xf>
    <xf numFmtId="0" fontId="1" fillId="0" borderId="62" xfId="0" applyNumberFormat="1" applyFont="1" applyFill="1" applyBorder="1" applyAlignment="1" applyProtection="1">
      <protection locked="0"/>
    </xf>
    <xf numFmtId="0" fontId="10" fillId="12" borderId="50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NumberFormat="1" applyFont="1" applyFill="1" applyBorder="1" applyAlignment="1" applyProtection="1">
      <protection locked="0"/>
    </xf>
    <xf numFmtId="0" fontId="8" fillId="3" borderId="1" xfId="0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vertical="center"/>
    </xf>
    <xf numFmtId="0" fontId="10" fillId="3" borderId="3" xfId="0" applyNumberFormat="1" applyFont="1" applyFill="1" applyBorder="1" applyAlignment="1" applyProtection="1">
      <alignment vertical="center"/>
      <protection locked="0"/>
    </xf>
    <xf numFmtId="0" fontId="1" fillId="3" borderId="19" xfId="0" applyNumberFormat="1" applyFont="1" applyFill="1" applyBorder="1" applyAlignment="1">
      <alignment vertical="center"/>
    </xf>
    <xf numFmtId="4" fontId="8" fillId="3" borderId="3" xfId="0" applyNumberFormat="1" applyFont="1" applyFill="1" applyBorder="1" applyAlignment="1">
      <alignment vertical="center"/>
    </xf>
    <xf numFmtId="4" fontId="10" fillId="10" borderId="5" xfId="0" applyNumberFormat="1" applyFont="1" applyFill="1" applyBorder="1" applyAlignment="1" applyProtection="1">
      <alignment vertical="center"/>
      <protection locked="0"/>
    </xf>
    <xf numFmtId="4" fontId="10" fillId="9" borderId="4" xfId="0" applyNumberFormat="1" applyFont="1" applyFill="1" applyBorder="1" applyAlignment="1" applyProtection="1">
      <alignment vertical="center"/>
      <protection locked="0"/>
    </xf>
    <xf numFmtId="4" fontId="8" fillId="3" borderId="4" xfId="0" applyNumberFormat="1" applyFont="1" applyFill="1" applyBorder="1" applyAlignment="1">
      <alignment vertical="center"/>
    </xf>
    <xf numFmtId="0" fontId="2" fillId="3" borderId="23" xfId="0" applyNumberFormat="1" applyFont="1" applyFill="1" applyBorder="1" applyAlignment="1">
      <alignment vertical="center"/>
    </xf>
    <xf numFmtId="0" fontId="2" fillId="0" borderId="0" xfId="0" applyNumberFormat="1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4" fontId="8" fillId="3" borderId="3" xfId="0" applyNumberFormat="1" applyFont="1" applyFill="1" applyBorder="1" applyAlignment="1" applyProtection="1">
      <alignment vertical="center"/>
      <protection locked="0"/>
    </xf>
    <xf numFmtId="4" fontId="10" fillId="10" borderId="6" xfId="0" applyNumberFormat="1" applyFont="1" applyFill="1" applyBorder="1" applyAlignment="1" applyProtection="1">
      <alignment vertical="center"/>
      <protection locked="0"/>
    </xf>
    <xf numFmtId="4" fontId="9" fillId="10" borderId="3" xfId="0" applyNumberFormat="1" applyFont="1" applyFill="1" applyBorder="1" applyAlignment="1">
      <alignment vertical="center"/>
    </xf>
    <xf numFmtId="9" fontId="8" fillId="3" borderId="2" xfId="1" applyFont="1" applyFill="1" applyBorder="1" applyAlignment="1" applyProtection="1">
      <alignment vertical="center"/>
      <protection locked="0"/>
    </xf>
    <xf numFmtId="4" fontId="10" fillId="9" borderId="3" xfId="0" applyNumberFormat="1" applyFont="1" applyFill="1" applyBorder="1" applyAlignment="1" applyProtection="1">
      <alignment vertical="center"/>
      <protection locked="0"/>
    </xf>
    <xf numFmtId="4" fontId="8" fillId="3" borderId="2" xfId="0" applyNumberFormat="1" applyFont="1" applyFill="1" applyBorder="1" applyAlignment="1" applyProtection="1">
      <alignment vertical="center"/>
      <protection locked="0"/>
    </xf>
    <xf numFmtId="0" fontId="5" fillId="5" borderId="8" xfId="0" applyNumberFormat="1" applyFont="1" applyFill="1" applyBorder="1" applyAlignment="1">
      <alignment horizontal="center" vertical="center" wrapText="1"/>
    </xf>
    <xf numFmtId="0" fontId="29" fillId="3" borderId="1" xfId="0" applyNumberFormat="1" applyFont="1" applyFill="1" applyBorder="1" applyAlignment="1">
      <alignment horizontal="center" vertical="center" wrapText="1"/>
    </xf>
    <xf numFmtId="14" fontId="1" fillId="3" borderId="42" xfId="0" applyNumberFormat="1" applyFont="1" applyFill="1" applyBorder="1" applyAlignment="1" applyProtection="1">
      <alignment horizontal="center"/>
      <protection locked="0"/>
    </xf>
    <xf numFmtId="0" fontId="1" fillId="3" borderId="0" xfId="0" applyNumberFormat="1" applyFont="1" applyFill="1" applyBorder="1" applyAlignment="1">
      <alignment horizontal="right"/>
    </xf>
    <xf numFmtId="0" fontId="1" fillId="3" borderId="42" xfId="0" applyNumberFormat="1" applyFont="1" applyFill="1" applyBorder="1" applyAlignment="1">
      <alignment horizontal="right"/>
    </xf>
    <xf numFmtId="49" fontId="8" fillId="3" borderId="39" xfId="0" applyNumberFormat="1" applyFont="1" applyFill="1" applyBorder="1" applyAlignment="1" applyProtection="1">
      <alignment horizontal="left"/>
      <protection locked="0"/>
    </xf>
    <xf numFmtId="49" fontId="8" fillId="3" borderId="48" xfId="0" applyNumberFormat="1" applyFont="1" applyFill="1" applyBorder="1" applyAlignment="1" applyProtection="1">
      <alignment horizontal="left"/>
      <protection locked="0"/>
    </xf>
    <xf numFmtId="0" fontId="8" fillId="3" borderId="53" xfId="0" applyNumberFormat="1" applyFont="1" applyFill="1" applyBorder="1" applyAlignment="1" applyProtection="1">
      <alignment horizontal="left"/>
      <protection locked="0"/>
    </xf>
    <xf numFmtId="0" fontId="8" fillId="3" borderId="54" xfId="0" applyNumberFormat="1" applyFont="1" applyFill="1" applyBorder="1" applyAlignment="1" applyProtection="1">
      <alignment horizontal="left"/>
      <protection locked="0"/>
    </xf>
    <xf numFmtId="0" fontId="1" fillId="0" borderId="39" xfId="0" applyNumberFormat="1" applyFont="1" applyBorder="1" applyAlignment="1" applyProtection="1">
      <alignment horizontal="left"/>
      <protection locked="0"/>
    </xf>
    <xf numFmtId="0" fontId="2" fillId="0" borderId="48" xfId="0" applyNumberFormat="1" applyFont="1" applyBorder="1" applyAlignment="1" applyProtection="1">
      <alignment horizontal="left"/>
      <protection locked="0"/>
    </xf>
    <xf numFmtId="0" fontId="1" fillId="0" borderId="58" xfId="0" applyNumberFormat="1" applyFont="1" applyBorder="1" applyAlignment="1" applyProtection="1">
      <alignment horizontal="left"/>
      <protection locked="0"/>
    </xf>
    <xf numFmtId="0" fontId="1" fillId="0" borderId="59" xfId="0" applyNumberFormat="1" applyFont="1" applyBorder="1" applyAlignment="1" applyProtection="1">
      <alignment horizontal="left"/>
      <protection locked="0"/>
    </xf>
    <xf numFmtId="0" fontId="1" fillId="0" borderId="60" xfId="0" applyNumberFormat="1" applyFont="1" applyBorder="1" applyAlignment="1" applyProtection="1">
      <alignment horizontal="left"/>
      <protection locked="0"/>
    </xf>
    <xf numFmtId="0" fontId="26" fillId="3" borderId="38" xfId="0" applyNumberFormat="1" applyFont="1" applyFill="1" applyBorder="1" applyAlignment="1" applyProtection="1">
      <alignment horizontal="left"/>
      <protection locked="0"/>
    </xf>
    <xf numFmtId="0" fontId="8" fillId="3" borderId="38" xfId="0" applyNumberFormat="1" applyFont="1" applyFill="1" applyBorder="1" applyAlignment="1" applyProtection="1">
      <alignment horizontal="left"/>
      <protection locked="0"/>
    </xf>
    <xf numFmtId="0" fontId="12" fillId="3" borderId="38" xfId="0" applyNumberFormat="1" applyFont="1" applyFill="1" applyBorder="1" applyAlignment="1" applyProtection="1">
      <alignment horizontal="left"/>
      <protection locked="0"/>
    </xf>
    <xf numFmtId="0" fontId="21" fillId="2" borderId="39" xfId="0" applyNumberFormat="1" applyFont="1" applyFill="1" applyBorder="1" applyAlignment="1">
      <alignment horizontal="center" vertical="center"/>
    </xf>
    <xf numFmtId="0" fontId="21" fillId="2" borderId="33" xfId="0" applyNumberFormat="1" applyFont="1" applyFill="1" applyBorder="1" applyAlignment="1">
      <alignment horizontal="center" vertical="center"/>
    </xf>
    <xf numFmtId="0" fontId="22" fillId="2" borderId="34" xfId="0" applyNumberFormat="1" applyFont="1" applyFill="1" applyBorder="1" applyAlignment="1" applyProtection="1">
      <alignment horizontal="center" vertical="center"/>
      <protection locked="0"/>
    </xf>
    <xf numFmtId="0" fontId="22" fillId="2" borderId="61" xfId="0" applyNumberFormat="1" applyFont="1" applyFill="1" applyBorder="1" applyAlignment="1" applyProtection="1">
      <alignment horizontal="center" vertical="center"/>
      <protection locked="0"/>
    </xf>
    <xf numFmtId="0" fontId="22" fillId="2" borderId="34" xfId="0" applyNumberFormat="1" applyFont="1" applyFill="1" applyBorder="1" applyAlignment="1" applyProtection="1">
      <alignment horizontal="center" vertical="center" shrinkToFit="1"/>
      <protection locked="0"/>
    </xf>
    <xf numFmtId="0" fontId="22" fillId="2" borderId="61" xfId="0" applyNumberFormat="1" applyFont="1" applyFill="1" applyBorder="1" applyAlignment="1" applyProtection="1">
      <alignment horizontal="center" vertical="center" shrinkToFit="1"/>
      <protection locked="0"/>
    </xf>
    <xf numFmtId="0" fontId="24" fillId="3" borderId="14" xfId="0" applyNumberFormat="1" applyFont="1" applyFill="1" applyBorder="1" applyAlignment="1" applyProtection="1">
      <alignment horizontal="left"/>
      <protection locked="0"/>
    </xf>
    <xf numFmtId="0" fontId="24" fillId="3" borderId="15" xfId="0" applyNumberFormat="1" applyFont="1" applyFill="1" applyBorder="1" applyAlignment="1" applyProtection="1">
      <alignment horizontal="left"/>
      <protection locked="0"/>
    </xf>
    <xf numFmtId="0" fontId="24" fillId="3" borderId="16" xfId="0" applyNumberFormat="1" applyFont="1" applyFill="1" applyBorder="1" applyAlignment="1" applyProtection="1">
      <alignment horizontal="left"/>
      <protection locked="0"/>
    </xf>
    <xf numFmtId="0" fontId="1" fillId="0" borderId="55" xfId="0" applyNumberFormat="1" applyFont="1" applyBorder="1" applyAlignment="1" applyProtection="1">
      <alignment horizontal="left"/>
      <protection locked="0"/>
    </xf>
    <xf numFmtId="0" fontId="1" fillId="0" borderId="56" xfId="0" applyNumberFormat="1" applyFont="1" applyBorder="1" applyAlignment="1" applyProtection="1">
      <alignment horizontal="left"/>
      <protection locked="0"/>
    </xf>
    <xf numFmtId="0" fontId="1" fillId="0" borderId="57" xfId="0" applyNumberFormat="1" applyFont="1" applyBorder="1" applyAlignment="1" applyProtection="1">
      <alignment horizontal="left"/>
      <protection locked="0"/>
    </xf>
    <xf numFmtId="0" fontId="9" fillId="8" borderId="17" xfId="0" applyNumberFormat="1" applyFont="1" applyFill="1" applyBorder="1" applyAlignment="1" applyProtection="1">
      <alignment horizontal="center" vertical="center"/>
      <protection locked="0"/>
    </xf>
    <xf numFmtId="0" fontId="9" fillId="8" borderId="18" xfId="0" applyNumberFormat="1" applyFont="1" applyFill="1" applyBorder="1" applyAlignment="1" applyProtection="1">
      <alignment horizontal="center" vertical="center"/>
      <protection locked="0"/>
    </xf>
    <xf numFmtId="0" fontId="9" fillId="8" borderId="20" xfId="0" applyNumberFormat="1" applyFont="1" applyFill="1" applyBorder="1" applyAlignment="1" applyProtection="1">
      <alignment horizontal="center" vertical="center"/>
      <protection locked="0"/>
    </xf>
    <xf numFmtId="49" fontId="22" fillId="2" borderId="39" xfId="0" applyNumberFormat="1" applyFont="1" applyFill="1" applyBorder="1" applyAlignment="1" applyProtection="1">
      <alignment horizontal="center"/>
      <protection locked="0"/>
    </xf>
    <xf numFmtId="49" fontId="22" fillId="2" borderId="33" xfId="0" applyNumberFormat="1" applyFont="1" applyFill="1" applyBorder="1" applyAlignment="1" applyProtection="1">
      <alignment horizontal="center"/>
      <protection locked="0"/>
    </xf>
    <xf numFmtId="3" fontId="23" fillId="2" borderId="39" xfId="0" applyNumberFormat="1" applyFont="1" applyFill="1" applyBorder="1" applyAlignment="1" applyProtection="1">
      <alignment horizontal="center"/>
      <protection locked="0"/>
    </xf>
    <xf numFmtId="3" fontId="23" fillId="2" borderId="33" xfId="0" applyNumberFormat="1" applyFont="1" applyFill="1" applyBorder="1" applyAlignment="1" applyProtection="1">
      <alignment horizontal="center"/>
      <protection locked="0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0</xdr:row>
      <xdr:rowOff>190500</xdr:rowOff>
    </xdr:from>
    <xdr:to>
      <xdr:col>1</xdr:col>
      <xdr:colOff>2832100</xdr:colOff>
      <xdr:row>2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BFC58D-BC41-4135-9388-D018BF5846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0" y="190500"/>
          <a:ext cx="2603500" cy="124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2921000</xdr:colOff>
      <xdr:row>2</xdr:row>
      <xdr:rowOff>279400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7E06CD-FB00-4883-A051-9B934599CAC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0"/>
          <a:ext cx="2921000" cy="1409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203200</xdr:colOff>
      <xdr:row>0</xdr:row>
      <xdr:rowOff>139700</xdr:rowOff>
    </xdr:from>
    <xdr:to>
      <xdr:col>1</xdr:col>
      <xdr:colOff>2933700</xdr:colOff>
      <xdr:row>2</xdr:row>
      <xdr:rowOff>368300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EE5357-1F85-4F2A-AD78-8C2744B4B97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" y="139700"/>
          <a:ext cx="2946400" cy="1358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2"/>
    <pageSetUpPr fitToPage="1"/>
  </sheetPr>
  <dimension ref="A1:BW103"/>
  <sheetViews>
    <sheetView showZeros="0" tabSelected="1" showOutlineSymbols="0" zoomScale="70" zoomScaleNormal="70" workbookViewId="0">
      <selection activeCell="B12" sqref="B12"/>
    </sheetView>
  </sheetViews>
  <sheetFormatPr defaultColWidth="9.69140625" defaultRowHeight="15.5"/>
  <cols>
    <col min="1" max="1" width="2.4609375" style="1" customWidth="1"/>
    <col min="2" max="2" width="48.3046875" style="1" customWidth="1"/>
    <col min="3" max="3" width="9.69140625" style="1" customWidth="1"/>
    <col min="4" max="19" width="12.765625" style="1" customWidth="1"/>
    <col min="20" max="20" width="4.84375" style="1" customWidth="1"/>
    <col min="21" max="16384" width="9.69140625" style="1"/>
  </cols>
  <sheetData>
    <row r="1" spans="1:75" ht="53.15" customHeight="1" thickBot="1">
      <c r="A1" s="61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4"/>
      <c r="U1" s="4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</row>
    <row r="2" spans="1:75" ht="36" customHeight="1" thickBot="1">
      <c r="A2" s="63"/>
      <c r="B2" s="39"/>
      <c r="C2" s="40"/>
      <c r="D2" s="41"/>
      <c r="E2" s="41"/>
      <c r="F2" s="42"/>
      <c r="G2" s="41"/>
      <c r="H2" s="43"/>
      <c r="I2" s="44"/>
      <c r="J2" s="45" t="s">
        <v>2</v>
      </c>
      <c r="K2" s="44"/>
      <c r="L2" s="46"/>
      <c r="M2" s="47"/>
      <c r="N2" s="47"/>
      <c r="O2" s="47"/>
      <c r="P2" s="47"/>
      <c r="Q2" s="47"/>
      <c r="R2" s="47"/>
      <c r="S2" s="47"/>
      <c r="T2" s="65"/>
      <c r="U2" s="4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</row>
    <row r="3" spans="1:75" ht="38.25" customHeight="1">
      <c r="A3" s="63"/>
      <c r="B3" s="48"/>
      <c r="C3" s="48"/>
      <c r="D3" s="48"/>
      <c r="E3" s="48"/>
      <c r="F3" s="48"/>
      <c r="G3" s="49"/>
      <c r="H3" s="49"/>
      <c r="I3" s="49"/>
      <c r="J3" s="50"/>
      <c r="K3" s="49"/>
      <c r="L3" s="50"/>
      <c r="M3" s="50"/>
      <c r="N3" s="7"/>
      <c r="O3" s="51"/>
      <c r="P3" s="118" t="s">
        <v>4</v>
      </c>
      <c r="Q3" s="52"/>
      <c r="R3" s="265"/>
      <c r="S3" s="266"/>
      <c r="T3" s="66"/>
      <c r="U3" s="4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</row>
    <row r="4" spans="1:75" ht="16" thickBot="1">
      <c r="A4" s="63"/>
      <c r="B4" s="7"/>
      <c r="C4" s="53"/>
      <c r="D4" s="7"/>
      <c r="E4" s="7"/>
      <c r="F4" s="7"/>
      <c r="G4" s="7"/>
      <c r="H4" s="7"/>
      <c r="I4" s="7"/>
      <c r="J4" s="54"/>
      <c r="K4" s="7"/>
      <c r="L4" s="7"/>
      <c r="M4" s="7"/>
      <c r="N4" s="7"/>
      <c r="O4" s="51"/>
      <c r="P4" s="55"/>
      <c r="Q4" s="55"/>
      <c r="R4" s="51"/>
      <c r="S4" s="7"/>
      <c r="T4" s="66"/>
      <c r="U4" s="4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</row>
    <row r="5" spans="1:75" ht="35.25" customHeight="1" thickBot="1">
      <c r="A5" s="63"/>
      <c r="B5" s="118" t="s">
        <v>7</v>
      </c>
      <c r="C5" s="280"/>
      <c r="D5" s="281"/>
      <c r="E5" s="51"/>
      <c r="F5" s="51"/>
      <c r="G5" s="51"/>
      <c r="H5" s="271" t="s">
        <v>3</v>
      </c>
      <c r="I5" s="272"/>
      <c r="J5" s="272"/>
      <c r="K5" s="272"/>
      <c r="L5" s="273"/>
      <c r="M5" s="51"/>
      <c r="N5" s="51"/>
      <c r="O5" s="51"/>
      <c r="P5" s="118" t="s">
        <v>5</v>
      </c>
      <c r="Q5" s="52"/>
      <c r="R5" s="269"/>
      <c r="S5" s="270"/>
      <c r="T5" s="67"/>
      <c r="U5" s="4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0" customHeight="1">
      <c r="A6" s="63"/>
      <c r="B6" s="57"/>
      <c r="C6" s="53"/>
      <c r="D6" s="7"/>
      <c r="E6" s="58"/>
      <c r="F6" s="7"/>
      <c r="G6" s="8"/>
      <c r="H6" s="7"/>
      <c r="I6" s="7"/>
      <c r="J6" s="7"/>
      <c r="K6" s="58"/>
      <c r="L6" s="58"/>
      <c r="M6" s="58"/>
      <c r="N6" s="7"/>
      <c r="O6" s="51"/>
      <c r="P6" s="56"/>
      <c r="Q6" s="56"/>
      <c r="R6" s="56"/>
      <c r="S6" s="56"/>
      <c r="T6" s="66"/>
      <c r="U6" s="4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</row>
    <row r="7" spans="1:75" ht="36.75" customHeight="1">
      <c r="A7" s="63"/>
      <c r="B7" s="116" t="s">
        <v>56</v>
      </c>
      <c r="C7" s="282"/>
      <c r="D7" s="283"/>
      <c r="E7" s="7"/>
      <c r="F7" s="7"/>
      <c r="G7" s="7"/>
      <c r="H7" s="7"/>
      <c r="I7" s="7"/>
      <c r="J7" s="7"/>
      <c r="K7" s="51"/>
      <c r="L7" s="51"/>
      <c r="M7" s="51"/>
      <c r="N7" s="51"/>
      <c r="O7" s="51"/>
      <c r="P7" s="118" t="s">
        <v>6</v>
      </c>
      <c r="Q7" s="51"/>
      <c r="R7" s="267"/>
      <c r="S7" s="268"/>
      <c r="T7" s="67"/>
      <c r="U7" s="4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</row>
    <row r="8" spans="1:75" ht="39" customHeight="1" thickBot="1">
      <c r="A8" s="63"/>
      <c r="B8" s="55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55"/>
      <c r="Q8" s="55"/>
      <c r="R8" s="55"/>
      <c r="S8" s="55"/>
      <c r="T8" s="66"/>
      <c r="U8" s="4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</row>
    <row r="9" spans="1:75" ht="24" customHeight="1">
      <c r="A9" s="63"/>
      <c r="B9" s="59" t="s">
        <v>8</v>
      </c>
      <c r="C9" s="60"/>
      <c r="D9" s="277" t="s">
        <v>9</v>
      </c>
      <c r="E9" s="278"/>
      <c r="F9" s="278"/>
      <c r="G9" s="279"/>
      <c r="H9" s="277" t="s">
        <v>10</v>
      </c>
      <c r="I9" s="278"/>
      <c r="J9" s="278"/>
      <c r="K9" s="279"/>
      <c r="L9" s="277" t="s">
        <v>11</v>
      </c>
      <c r="M9" s="278"/>
      <c r="N9" s="278"/>
      <c r="O9" s="279"/>
      <c r="P9" s="277" t="s">
        <v>12</v>
      </c>
      <c r="Q9" s="278"/>
      <c r="R9" s="278"/>
      <c r="S9" s="279"/>
      <c r="T9" s="68"/>
      <c r="U9" s="4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</row>
    <row r="10" spans="1:75" ht="20.149999999999999" customHeight="1">
      <c r="A10" s="63"/>
      <c r="B10" s="126" t="s">
        <v>15</v>
      </c>
      <c r="C10" s="6"/>
      <c r="D10" s="179"/>
      <c r="E10" s="105"/>
      <c r="F10" s="257" t="s">
        <v>17</v>
      </c>
      <c r="G10" s="258"/>
      <c r="H10" s="179"/>
      <c r="I10" s="105"/>
      <c r="J10" s="257" t="s">
        <v>17</v>
      </c>
      <c r="K10" s="258"/>
      <c r="L10" s="179"/>
      <c r="M10" s="105"/>
      <c r="N10" s="257" t="s">
        <v>17</v>
      </c>
      <c r="O10" s="258"/>
      <c r="P10" s="179"/>
      <c r="Q10" s="105"/>
      <c r="R10" s="257" t="s">
        <v>17</v>
      </c>
      <c r="S10" s="258"/>
      <c r="T10" s="68"/>
      <c r="U10" s="4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</row>
    <row r="11" spans="1:75" ht="18" customHeight="1" thickBot="1">
      <c r="A11" s="63"/>
      <c r="B11" s="9" t="s">
        <v>16</v>
      </c>
      <c r="C11" s="10"/>
      <c r="D11" s="180" t="s">
        <v>0</v>
      </c>
      <c r="E11" s="181" t="s">
        <v>13</v>
      </c>
      <c r="F11" s="253"/>
      <c r="G11" s="254"/>
      <c r="H11" s="180" t="s">
        <v>0</v>
      </c>
      <c r="I11" s="181" t="s">
        <v>13</v>
      </c>
      <c r="J11" s="253"/>
      <c r="K11" s="254"/>
      <c r="L11" s="180" t="s">
        <v>0</v>
      </c>
      <c r="M11" s="181" t="s">
        <v>13</v>
      </c>
      <c r="N11" s="253"/>
      <c r="O11" s="254"/>
      <c r="P11" s="180" t="s">
        <v>0</v>
      </c>
      <c r="Q11" s="181" t="s">
        <v>13</v>
      </c>
      <c r="R11" s="253"/>
      <c r="S11" s="254"/>
      <c r="T11" s="68"/>
      <c r="U11" s="4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</row>
    <row r="12" spans="1:75" ht="16" thickBot="1">
      <c r="A12" s="63"/>
      <c r="B12" s="224" t="s">
        <v>22</v>
      </c>
      <c r="C12" s="227"/>
      <c r="D12" s="228">
        <v>1</v>
      </c>
      <c r="E12" s="182" t="s">
        <v>14</v>
      </c>
      <c r="F12" s="255"/>
      <c r="G12" s="256"/>
      <c r="H12" s="228">
        <v>1</v>
      </c>
      <c r="I12" s="182" t="s">
        <v>14</v>
      </c>
      <c r="J12" s="255"/>
      <c r="K12" s="256"/>
      <c r="L12" s="228">
        <v>1</v>
      </c>
      <c r="M12" s="182" t="s">
        <v>14</v>
      </c>
      <c r="N12" s="255"/>
      <c r="O12" s="256"/>
      <c r="P12" s="228">
        <v>1</v>
      </c>
      <c r="Q12" s="182" t="s">
        <v>14</v>
      </c>
      <c r="R12" s="255"/>
      <c r="S12" s="256"/>
      <c r="T12" s="68"/>
      <c r="U12" s="4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</row>
    <row r="13" spans="1:75" ht="51.75" customHeight="1" thickBot="1">
      <c r="A13" s="63"/>
      <c r="B13" s="223" t="s">
        <v>18</v>
      </c>
      <c r="C13" s="230" t="s">
        <v>31</v>
      </c>
      <c r="D13" s="225" t="s">
        <v>21</v>
      </c>
      <c r="E13" s="226" t="s">
        <v>57</v>
      </c>
      <c r="F13" s="248" t="s">
        <v>19</v>
      </c>
      <c r="G13" s="249" t="s">
        <v>20</v>
      </c>
      <c r="H13" s="225" t="s">
        <v>21</v>
      </c>
      <c r="I13" s="226" t="s">
        <v>57</v>
      </c>
      <c r="J13" s="248" t="s">
        <v>19</v>
      </c>
      <c r="K13" s="249" t="s">
        <v>20</v>
      </c>
      <c r="L13" s="225" t="s">
        <v>21</v>
      </c>
      <c r="M13" s="226" t="s">
        <v>57</v>
      </c>
      <c r="N13" s="248" t="s">
        <v>19</v>
      </c>
      <c r="O13" s="249" t="s">
        <v>20</v>
      </c>
      <c r="P13" s="225" t="s">
        <v>21</v>
      </c>
      <c r="Q13" s="226" t="s">
        <v>57</v>
      </c>
      <c r="R13" s="248" t="s">
        <v>19</v>
      </c>
      <c r="S13" s="249" t="s">
        <v>20</v>
      </c>
      <c r="T13" s="69"/>
      <c r="U13" s="4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</row>
    <row r="14" spans="1:75" ht="16" customHeight="1">
      <c r="A14" s="63"/>
      <c r="B14" s="11">
        <v>0</v>
      </c>
      <c r="C14" s="12"/>
      <c r="D14" s="195"/>
      <c r="E14" s="196">
        <f t="shared" ref="E14:E19" si="0">C14*D14</f>
        <v>0</v>
      </c>
      <c r="F14" s="107"/>
      <c r="G14" s="13">
        <f t="shared" ref="G14:G24" si="1">C14*F14</f>
        <v>0</v>
      </c>
      <c r="H14" s="215"/>
      <c r="I14" s="196">
        <f>C14*H14</f>
        <v>0</v>
      </c>
      <c r="J14" s="13">
        <f>H14/H12</f>
        <v>0</v>
      </c>
      <c r="K14" s="13">
        <f t="shared" ref="K14:K24" si="2">C14*J14</f>
        <v>0</v>
      </c>
      <c r="L14" s="215"/>
      <c r="M14" s="220">
        <f t="shared" ref="M14:M24" si="3">SUM(L14*C14)</f>
        <v>0</v>
      </c>
      <c r="N14" s="13">
        <f>L14/$L$12</f>
        <v>0</v>
      </c>
      <c r="O14" s="13">
        <f t="shared" ref="O14:O24" si="4">C14*N14</f>
        <v>0</v>
      </c>
      <c r="P14" s="215"/>
      <c r="Q14" s="220">
        <f t="shared" ref="Q14:Q24" si="5">SUM(P14*C14)</f>
        <v>0</v>
      </c>
      <c r="R14" s="13">
        <f>P14/$P$12</f>
        <v>0</v>
      </c>
      <c r="S14" s="13">
        <f t="shared" ref="S14:S24" si="6">C14*R14</f>
        <v>0</v>
      </c>
      <c r="T14" s="69"/>
      <c r="U14" s="4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</row>
    <row r="15" spans="1:75" ht="16" customHeight="1">
      <c r="A15" s="63"/>
      <c r="B15" s="14">
        <v>0</v>
      </c>
      <c r="C15" s="15"/>
      <c r="D15" s="197"/>
      <c r="E15" s="198">
        <f t="shared" si="0"/>
        <v>0</v>
      </c>
      <c r="F15" s="109">
        <f t="shared" ref="F15:F24" si="7">D15/$D$12</f>
        <v>0</v>
      </c>
      <c r="G15" s="106">
        <f t="shared" si="1"/>
        <v>0</v>
      </c>
      <c r="H15" s="199"/>
      <c r="I15" s="198">
        <f t="shared" ref="I15:I24" si="8">C15*H15</f>
        <v>0</v>
      </c>
      <c r="J15" s="110">
        <f t="shared" ref="J15:J24" si="9">H15/$H$12</f>
        <v>0</v>
      </c>
      <c r="K15" s="106">
        <f t="shared" si="2"/>
        <v>0</v>
      </c>
      <c r="L15" s="199"/>
      <c r="M15" s="200">
        <f t="shared" si="3"/>
        <v>0</v>
      </c>
      <c r="N15" s="110">
        <f t="shared" ref="N15:N24" si="10">L15/$L$12</f>
        <v>0</v>
      </c>
      <c r="O15" s="106">
        <f t="shared" si="4"/>
        <v>0</v>
      </c>
      <c r="P15" s="199"/>
      <c r="Q15" s="200">
        <f t="shared" si="5"/>
        <v>0</v>
      </c>
      <c r="R15" s="110">
        <f t="shared" ref="R15:R24" si="11">P15/$P$12</f>
        <v>0</v>
      </c>
      <c r="S15" s="106">
        <f t="shared" si="6"/>
        <v>0</v>
      </c>
      <c r="T15" s="69"/>
      <c r="U15" s="4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</row>
    <row r="16" spans="1:75" ht="16" customHeight="1">
      <c r="A16" s="63"/>
      <c r="B16" s="14">
        <v>0</v>
      </c>
      <c r="C16" s="15"/>
      <c r="D16" s="197"/>
      <c r="E16" s="198">
        <f t="shared" si="0"/>
        <v>0</v>
      </c>
      <c r="F16" s="109">
        <f t="shared" si="7"/>
        <v>0</v>
      </c>
      <c r="G16" s="106">
        <f t="shared" si="1"/>
        <v>0</v>
      </c>
      <c r="H16" s="199"/>
      <c r="I16" s="198">
        <f t="shared" si="8"/>
        <v>0</v>
      </c>
      <c r="J16" s="110">
        <f t="shared" si="9"/>
        <v>0</v>
      </c>
      <c r="K16" s="106">
        <f t="shared" si="2"/>
        <v>0</v>
      </c>
      <c r="L16" s="199"/>
      <c r="M16" s="200">
        <f t="shared" si="3"/>
        <v>0</v>
      </c>
      <c r="N16" s="110">
        <f t="shared" si="10"/>
        <v>0</v>
      </c>
      <c r="O16" s="106">
        <f t="shared" si="4"/>
        <v>0</v>
      </c>
      <c r="P16" s="199"/>
      <c r="Q16" s="200">
        <f t="shared" si="5"/>
        <v>0</v>
      </c>
      <c r="R16" s="110">
        <f t="shared" si="11"/>
        <v>0</v>
      </c>
      <c r="S16" s="106">
        <f t="shared" si="6"/>
        <v>0</v>
      </c>
      <c r="T16" s="69"/>
      <c r="U16" s="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</row>
    <row r="17" spans="1:75" ht="16" customHeight="1">
      <c r="A17" s="63"/>
      <c r="B17" s="14">
        <v>0</v>
      </c>
      <c r="C17" s="15"/>
      <c r="D17" s="197"/>
      <c r="E17" s="198">
        <f t="shared" si="0"/>
        <v>0</v>
      </c>
      <c r="F17" s="109">
        <f t="shared" si="7"/>
        <v>0</v>
      </c>
      <c r="G17" s="106">
        <f t="shared" si="1"/>
        <v>0</v>
      </c>
      <c r="H17" s="199"/>
      <c r="I17" s="198">
        <f t="shared" si="8"/>
        <v>0</v>
      </c>
      <c r="J17" s="110">
        <f t="shared" si="9"/>
        <v>0</v>
      </c>
      <c r="K17" s="106">
        <f t="shared" si="2"/>
        <v>0</v>
      </c>
      <c r="L17" s="199"/>
      <c r="M17" s="200">
        <f t="shared" si="3"/>
        <v>0</v>
      </c>
      <c r="N17" s="110">
        <f t="shared" si="10"/>
        <v>0</v>
      </c>
      <c r="O17" s="106">
        <f t="shared" si="4"/>
        <v>0</v>
      </c>
      <c r="P17" s="199"/>
      <c r="Q17" s="200">
        <f t="shared" si="5"/>
        <v>0</v>
      </c>
      <c r="R17" s="110">
        <f t="shared" si="11"/>
        <v>0</v>
      </c>
      <c r="S17" s="106">
        <f t="shared" si="6"/>
        <v>0</v>
      </c>
      <c r="T17" s="69"/>
      <c r="U17" s="4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</row>
    <row r="18" spans="1:75" ht="16" customHeight="1">
      <c r="A18" s="63"/>
      <c r="B18" s="14">
        <v>0</v>
      </c>
      <c r="C18" s="15"/>
      <c r="D18" s="197"/>
      <c r="E18" s="198">
        <f t="shared" si="0"/>
        <v>0</v>
      </c>
      <c r="F18" s="109">
        <f t="shared" si="7"/>
        <v>0</v>
      </c>
      <c r="G18" s="106">
        <f t="shared" si="1"/>
        <v>0</v>
      </c>
      <c r="H18" s="199"/>
      <c r="I18" s="198">
        <f t="shared" si="8"/>
        <v>0</v>
      </c>
      <c r="J18" s="110">
        <f t="shared" si="9"/>
        <v>0</v>
      </c>
      <c r="K18" s="106">
        <f t="shared" si="2"/>
        <v>0</v>
      </c>
      <c r="L18" s="199"/>
      <c r="M18" s="200">
        <f t="shared" si="3"/>
        <v>0</v>
      </c>
      <c r="N18" s="110">
        <f t="shared" si="10"/>
        <v>0</v>
      </c>
      <c r="O18" s="106">
        <f t="shared" si="4"/>
        <v>0</v>
      </c>
      <c r="P18" s="199"/>
      <c r="Q18" s="200">
        <f t="shared" si="5"/>
        <v>0</v>
      </c>
      <c r="R18" s="110">
        <f t="shared" si="11"/>
        <v>0</v>
      </c>
      <c r="S18" s="106">
        <f t="shared" si="6"/>
        <v>0</v>
      </c>
      <c r="T18" s="69"/>
      <c r="U18" s="4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</row>
    <row r="19" spans="1:75" ht="16" customHeight="1">
      <c r="A19" s="63"/>
      <c r="B19" s="14">
        <v>0</v>
      </c>
      <c r="C19" s="15"/>
      <c r="D19" s="197"/>
      <c r="E19" s="198">
        <f t="shared" si="0"/>
        <v>0</v>
      </c>
      <c r="F19" s="109">
        <f t="shared" si="7"/>
        <v>0</v>
      </c>
      <c r="G19" s="106">
        <f t="shared" si="1"/>
        <v>0</v>
      </c>
      <c r="H19" s="199"/>
      <c r="I19" s="198">
        <f t="shared" si="8"/>
        <v>0</v>
      </c>
      <c r="J19" s="110">
        <f t="shared" si="9"/>
        <v>0</v>
      </c>
      <c r="K19" s="106">
        <f t="shared" si="2"/>
        <v>0</v>
      </c>
      <c r="L19" s="199"/>
      <c r="M19" s="200">
        <f t="shared" si="3"/>
        <v>0</v>
      </c>
      <c r="N19" s="110">
        <f t="shared" si="10"/>
        <v>0</v>
      </c>
      <c r="O19" s="106">
        <f t="shared" si="4"/>
        <v>0</v>
      </c>
      <c r="P19" s="199"/>
      <c r="Q19" s="200">
        <f t="shared" si="5"/>
        <v>0</v>
      </c>
      <c r="R19" s="110">
        <f t="shared" si="11"/>
        <v>0</v>
      </c>
      <c r="S19" s="106">
        <f t="shared" si="6"/>
        <v>0</v>
      </c>
      <c r="T19" s="69"/>
      <c r="U19" s="4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</row>
    <row r="20" spans="1:75" ht="16" customHeight="1">
      <c r="A20" s="63"/>
      <c r="B20" s="14">
        <v>0</v>
      </c>
      <c r="C20" s="15"/>
      <c r="D20" s="199"/>
      <c r="E20" s="200">
        <f>C20*D20</f>
        <v>0</v>
      </c>
      <c r="F20" s="109">
        <f t="shared" si="7"/>
        <v>0</v>
      </c>
      <c r="G20" s="106">
        <f t="shared" si="1"/>
        <v>0</v>
      </c>
      <c r="H20" s="199"/>
      <c r="I20" s="198">
        <f t="shared" si="8"/>
        <v>0</v>
      </c>
      <c r="J20" s="110">
        <f t="shared" si="9"/>
        <v>0</v>
      </c>
      <c r="K20" s="106">
        <f t="shared" si="2"/>
        <v>0</v>
      </c>
      <c r="L20" s="199"/>
      <c r="M20" s="200">
        <f t="shared" si="3"/>
        <v>0</v>
      </c>
      <c r="N20" s="110">
        <f t="shared" si="10"/>
        <v>0</v>
      </c>
      <c r="O20" s="106">
        <f t="shared" si="4"/>
        <v>0</v>
      </c>
      <c r="P20" s="199"/>
      <c r="Q20" s="200">
        <f t="shared" si="5"/>
        <v>0</v>
      </c>
      <c r="R20" s="110">
        <f t="shared" si="11"/>
        <v>0</v>
      </c>
      <c r="S20" s="106">
        <f t="shared" si="6"/>
        <v>0</v>
      </c>
      <c r="T20" s="69"/>
      <c r="U20" s="4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</row>
    <row r="21" spans="1:75" ht="16" customHeight="1">
      <c r="A21" s="63"/>
      <c r="B21" s="14"/>
      <c r="C21" s="15"/>
      <c r="D21" s="199"/>
      <c r="E21" s="200">
        <f>C21*D21</f>
        <v>0</v>
      </c>
      <c r="F21" s="109">
        <f t="shared" si="7"/>
        <v>0</v>
      </c>
      <c r="G21" s="106">
        <f t="shared" si="1"/>
        <v>0</v>
      </c>
      <c r="H21" s="199"/>
      <c r="I21" s="198">
        <f t="shared" si="8"/>
        <v>0</v>
      </c>
      <c r="J21" s="110">
        <f t="shared" si="9"/>
        <v>0</v>
      </c>
      <c r="K21" s="106">
        <f t="shared" si="2"/>
        <v>0</v>
      </c>
      <c r="L21" s="199"/>
      <c r="M21" s="200">
        <f t="shared" si="3"/>
        <v>0</v>
      </c>
      <c r="N21" s="110">
        <f t="shared" si="10"/>
        <v>0</v>
      </c>
      <c r="O21" s="106">
        <f t="shared" si="4"/>
        <v>0</v>
      </c>
      <c r="P21" s="199"/>
      <c r="Q21" s="200">
        <f t="shared" si="5"/>
        <v>0</v>
      </c>
      <c r="R21" s="110">
        <f t="shared" si="11"/>
        <v>0</v>
      </c>
      <c r="S21" s="106">
        <f t="shared" si="6"/>
        <v>0</v>
      </c>
      <c r="T21" s="69"/>
      <c r="U21" s="4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</row>
    <row r="22" spans="1:75" ht="16" customHeight="1">
      <c r="A22" s="63"/>
      <c r="B22" s="14"/>
      <c r="C22" s="15"/>
      <c r="D22" s="199"/>
      <c r="E22" s="200">
        <f>C22*D22</f>
        <v>0</v>
      </c>
      <c r="F22" s="109">
        <f t="shared" si="7"/>
        <v>0</v>
      </c>
      <c r="G22" s="106">
        <f t="shared" si="1"/>
        <v>0</v>
      </c>
      <c r="H22" s="199"/>
      <c r="I22" s="198">
        <f t="shared" si="8"/>
        <v>0</v>
      </c>
      <c r="J22" s="110">
        <f t="shared" si="9"/>
        <v>0</v>
      </c>
      <c r="K22" s="106">
        <f t="shared" si="2"/>
        <v>0</v>
      </c>
      <c r="L22" s="199"/>
      <c r="M22" s="200">
        <f t="shared" si="3"/>
        <v>0</v>
      </c>
      <c r="N22" s="110">
        <f t="shared" si="10"/>
        <v>0</v>
      </c>
      <c r="O22" s="106">
        <f t="shared" si="4"/>
        <v>0</v>
      </c>
      <c r="P22" s="199"/>
      <c r="Q22" s="200">
        <f t="shared" si="5"/>
        <v>0</v>
      </c>
      <c r="R22" s="110">
        <f t="shared" si="11"/>
        <v>0</v>
      </c>
      <c r="S22" s="106">
        <f t="shared" si="6"/>
        <v>0</v>
      </c>
      <c r="T22" s="69"/>
      <c r="U22" s="4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</row>
    <row r="23" spans="1:75">
      <c r="A23" s="63"/>
      <c r="B23" s="14"/>
      <c r="C23" s="15"/>
      <c r="D23" s="199"/>
      <c r="E23" s="200">
        <f>C23*D23</f>
        <v>0</v>
      </c>
      <c r="F23" s="109">
        <f t="shared" si="7"/>
        <v>0</v>
      </c>
      <c r="G23" s="106">
        <f t="shared" si="1"/>
        <v>0</v>
      </c>
      <c r="H23" s="199"/>
      <c r="I23" s="198">
        <f t="shared" si="8"/>
        <v>0</v>
      </c>
      <c r="J23" s="110">
        <f t="shared" si="9"/>
        <v>0</v>
      </c>
      <c r="K23" s="106">
        <f t="shared" si="2"/>
        <v>0</v>
      </c>
      <c r="L23" s="199"/>
      <c r="M23" s="200">
        <f t="shared" si="3"/>
        <v>0</v>
      </c>
      <c r="N23" s="110">
        <f t="shared" si="10"/>
        <v>0</v>
      </c>
      <c r="O23" s="106">
        <f t="shared" si="4"/>
        <v>0</v>
      </c>
      <c r="P23" s="199"/>
      <c r="Q23" s="200">
        <f t="shared" si="5"/>
        <v>0</v>
      </c>
      <c r="R23" s="110">
        <f t="shared" si="11"/>
        <v>0</v>
      </c>
      <c r="S23" s="106">
        <f t="shared" si="6"/>
        <v>0</v>
      </c>
      <c r="T23" s="69"/>
      <c r="U23" s="4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</row>
    <row r="24" spans="1:75" ht="16" customHeight="1" thickBot="1">
      <c r="A24" s="63"/>
      <c r="B24" s="14"/>
      <c r="C24" s="15"/>
      <c r="D24" s="199"/>
      <c r="E24" s="200">
        <f>C24*D24</f>
        <v>0</v>
      </c>
      <c r="F24" s="108">
        <f t="shared" si="7"/>
        <v>0</v>
      </c>
      <c r="G24" s="16">
        <f t="shared" si="1"/>
        <v>0</v>
      </c>
      <c r="H24" s="199"/>
      <c r="I24" s="216">
        <f t="shared" si="8"/>
        <v>0</v>
      </c>
      <c r="J24" s="20">
        <f t="shared" si="9"/>
        <v>0</v>
      </c>
      <c r="K24" s="16">
        <f t="shared" si="2"/>
        <v>0</v>
      </c>
      <c r="L24" s="199"/>
      <c r="M24" s="200">
        <f t="shared" si="3"/>
        <v>0</v>
      </c>
      <c r="N24" s="20">
        <f t="shared" si="10"/>
        <v>0</v>
      </c>
      <c r="O24" s="16">
        <f t="shared" si="4"/>
        <v>0</v>
      </c>
      <c r="P24" s="199"/>
      <c r="Q24" s="200">
        <f t="shared" si="5"/>
        <v>0</v>
      </c>
      <c r="R24" s="20">
        <f t="shared" si="11"/>
        <v>0</v>
      </c>
      <c r="S24" s="16">
        <f t="shared" si="6"/>
        <v>0</v>
      </c>
      <c r="T24" s="69"/>
      <c r="U24" s="4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</row>
    <row r="25" spans="1:75" ht="6" customHeight="1" thickBot="1">
      <c r="A25" s="63"/>
      <c r="B25" s="14"/>
      <c r="C25" s="16"/>
      <c r="D25" s="201"/>
      <c r="E25" s="202"/>
      <c r="F25" s="17"/>
      <c r="G25" s="17"/>
      <c r="H25" s="217"/>
      <c r="I25" s="202"/>
      <c r="J25" s="17"/>
      <c r="K25" s="17"/>
      <c r="L25" s="217"/>
      <c r="M25" s="202"/>
      <c r="N25" s="17"/>
      <c r="O25" s="17"/>
      <c r="P25" s="217"/>
      <c r="Q25" s="202"/>
      <c r="R25" s="17"/>
      <c r="S25" s="17"/>
      <c r="T25" s="70"/>
      <c r="U25" s="4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</row>
    <row r="26" spans="1:75" ht="23.15" customHeight="1" thickTop="1" thickBot="1">
      <c r="A26" s="63"/>
      <c r="B26" s="18"/>
      <c r="C26" s="16"/>
      <c r="D26" s="203"/>
      <c r="E26" s="204">
        <f>SUM(E14:E24)</f>
        <v>0</v>
      </c>
      <c r="F26" s="19"/>
      <c r="G26" s="95">
        <f>SUM(G14:G24)</f>
        <v>0</v>
      </c>
      <c r="H26" s="218"/>
      <c r="I26" s="204">
        <f>SUM(I14:I24)</f>
        <v>0</v>
      </c>
      <c r="J26" s="20"/>
      <c r="K26" s="95">
        <f>SUM(K14:K24)</f>
        <v>0</v>
      </c>
      <c r="L26" s="218"/>
      <c r="M26" s="204">
        <f>SUM(M14:M24)</f>
        <v>0</v>
      </c>
      <c r="N26" s="20"/>
      <c r="O26" s="95">
        <f>SUM(O14:O24)</f>
        <v>0</v>
      </c>
      <c r="P26" s="218"/>
      <c r="Q26" s="204">
        <f>SUM(Q14:Q24)</f>
        <v>0</v>
      </c>
      <c r="R26" s="20"/>
      <c r="S26" s="95">
        <f>SUM(S14:S24)</f>
        <v>0</v>
      </c>
      <c r="T26" s="71"/>
      <c r="U26" s="4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</row>
    <row r="27" spans="1:75" ht="5.15" customHeight="1" thickTop="1" thickBot="1">
      <c r="A27" s="63"/>
      <c r="B27" s="18"/>
      <c r="C27" s="16"/>
      <c r="D27" s="203"/>
      <c r="E27" s="205"/>
      <c r="F27" s="21"/>
      <c r="G27" s="22"/>
      <c r="H27" s="218"/>
      <c r="I27" s="205"/>
      <c r="J27" s="20"/>
      <c r="K27" s="22"/>
      <c r="L27" s="218"/>
      <c r="M27" s="205"/>
      <c r="N27" s="20"/>
      <c r="O27" s="22"/>
      <c r="P27" s="218"/>
      <c r="Q27" s="205"/>
      <c r="R27" s="20"/>
      <c r="S27" s="22"/>
      <c r="T27" s="70"/>
      <c r="U27" s="4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</row>
    <row r="28" spans="1:75" s="241" customFormat="1" ht="23.15" customHeight="1">
      <c r="A28" s="233"/>
      <c r="B28" s="231" t="s">
        <v>32</v>
      </c>
      <c r="C28" s="234"/>
      <c r="D28" s="235"/>
      <c r="E28" s="236">
        <f>D28*$C$28</f>
        <v>0</v>
      </c>
      <c r="F28" s="237">
        <f>D28/$D$12</f>
        <v>0</v>
      </c>
      <c r="G28" s="237">
        <f>F28*$C$28</f>
        <v>0</v>
      </c>
      <c r="H28" s="235"/>
      <c r="I28" s="236">
        <f>H28*$C$28</f>
        <v>0</v>
      </c>
      <c r="J28" s="237">
        <f>H28/$H$12</f>
        <v>0</v>
      </c>
      <c r="K28" s="237">
        <f>J28*$C$28</f>
        <v>0</v>
      </c>
      <c r="L28" s="235"/>
      <c r="M28" s="236">
        <f>L28*$C$28</f>
        <v>0</v>
      </c>
      <c r="N28" s="237">
        <f>L28/$L$12</f>
        <v>0</v>
      </c>
      <c r="O28" s="237">
        <f>N28*$C$28</f>
        <v>0</v>
      </c>
      <c r="P28" s="235"/>
      <c r="Q28" s="236">
        <f>P28*$C$28</f>
        <v>0</v>
      </c>
      <c r="R28" s="237">
        <f>P28/$P$12</f>
        <v>0</v>
      </c>
      <c r="S28" s="237">
        <f>R28*$C$28</f>
        <v>0</v>
      </c>
      <c r="T28" s="238"/>
      <c r="U28" s="239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0"/>
      <c r="AP28" s="240"/>
      <c r="AQ28" s="240"/>
      <c r="AR28" s="240"/>
      <c r="AS28" s="240"/>
      <c r="AT28" s="240"/>
      <c r="AU28" s="240"/>
      <c r="AV28" s="240"/>
      <c r="AW28" s="240"/>
      <c r="AX28" s="240"/>
      <c r="AY28" s="240"/>
      <c r="AZ28" s="240"/>
      <c r="BA28" s="240"/>
      <c r="BB28" s="240"/>
      <c r="BC28" s="240"/>
      <c r="BD28" s="240"/>
      <c r="BE28" s="240"/>
      <c r="BF28" s="240"/>
      <c r="BG28" s="240"/>
      <c r="BH28" s="240"/>
      <c r="BI28" s="240"/>
      <c r="BJ28" s="240"/>
      <c r="BK28" s="240"/>
      <c r="BL28" s="240"/>
      <c r="BM28" s="240"/>
      <c r="BN28" s="240"/>
      <c r="BO28" s="240"/>
      <c r="BP28" s="240"/>
      <c r="BQ28" s="240"/>
      <c r="BR28" s="240"/>
      <c r="BS28" s="240"/>
      <c r="BT28" s="240"/>
      <c r="BU28" s="240"/>
      <c r="BV28" s="240"/>
      <c r="BW28" s="240"/>
    </row>
    <row r="29" spans="1:75" s="241" customFormat="1" ht="23.15" customHeight="1">
      <c r="A29" s="233"/>
      <c r="B29" s="232" t="s">
        <v>36</v>
      </c>
      <c r="C29" s="242"/>
      <c r="D29" s="243"/>
      <c r="E29" s="244">
        <f>SUM(E26:E28)</f>
        <v>0</v>
      </c>
      <c r="F29" s="234"/>
      <c r="G29" s="234">
        <f>G26+G28</f>
        <v>0</v>
      </c>
      <c r="H29" s="243"/>
      <c r="I29" s="244">
        <f>SUM(I26:I28)</f>
        <v>0</v>
      </c>
      <c r="J29" s="234"/>
      <c r="K29" s="234">
        <f>K26+K28</f>
        <v>0</v>
      </c>
      <c r="L29" s="243"/>
      <c r="M29" s="244">
        <f>SUM(M26:M28)</f>
        <v>0</v>
      </c>
      <c r="N29" s="234"/>
      <c r="O29" s="234">
        <f>O26+O28</f>
        <v>0</v>
      </c>
      <c r="P29" s="243"/>
      <c r="Q29" s="244">
        <f>SUM(Q26:Q28)</f>
        <v>0</v>
      </c>
      <c r="R29" s="234"/>
      <c r="S29" s="234">
        <f>S26+S28</f>
        <v>0</v>
      </c>
      <c r="T29" s="238"/>
      <c r="U29" s="239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240"/>
      <c r="AT29" s="240"/>
      <c r="AU29" s="240"/>
      <c r="AV29" s="240"/>
      <c r="AW29" s="240"/>
      <c r="AX29" s="240"/>
      <c r="AY29" s="240"/>
      <c r="AZ29" s="240"/>
      <c r="BA29" s="240"/>
      <c r="BB29" s="240"/>
      <c r="BC29" s="240"/>
      <c r="BD29" s="240"/>
      <c r="BE29" s="240"/>
      <c r="BF29" s="240"/>
      <c r="BG29" s="240"/>
      <c r="BH29" s="240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40"/>
      <c r="BT29" s="240"/>
      <c r="BU29" s="240"/>
      <c r="BV29" s="240"/>
      <c r="BW29" s="240"/>
    </row>
    <row r="30" spans="1:75" s="241" customFormat="1" ht="23.15" customHeight="1">
      <c r="A30" s="233"/>
      <c r="B30" s="9" t="s">
        <v>33</v>
      </c>
      <c r="C30" s="245">
        <v>0.24</v>
      </c>
      <c r="D30" s="243"/>
      <c r="E30" s="246"/>
      <c r="F30" s="234"/>
      <c r="G30" s="234">
        <f>$C$30*G29</f>
        <v>0</v>
      </c>
      <c r="H30" s="243"/>
      <c r="I30" s="246"/>
      <c r="J30" s="234"/>
      <c r="K30" s="234">
        <f>$C$30*K29</f>
        <v>0</v>
      </c>
      <c r="L30" s="243"/>
      <c r="M30" s="246"/>
      <c r="N30" s="234"/>
      <c r="O30" s="234">
        <f>$C$30*O29</f>
        <v>0</v>
      </c>
      <c r="P30" s="243"/>
      <c r="Q30" s="246"/>
      <c r="R30" s="234"/>
      <c r="S30" s="234">
        <f>$C$30*S29</f>
        <v>0</v>
      </c>
      <c r="T30" s="238"/>
      <c r="U30" s="239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0"/>
      <c r="AP30" s="240"/>
      <c r="AQ30" s="240"/>
      <c r="AR30" s="240"/>
      <c r="AS30" s="240"/>
      <c r="AT30" s="240"/>
      <c r="AU30" s="240"/>
      <c r="AV30" s="240"/>
      <c r="AW30" s="240"/>
      <c r="AX30" s="240"/>
      <c r="AY30" s="240"/>
      <c r="AZ30" s="240"/>
      <c r="BA30" s="240"/>
      <c r="BB30" s="240"/>
      <c r="BC30" s="240"/>
      <c r="BD30" s="240"/>
      <c r="BE30" s="240"/>
      <c r="BF30" s="240"/>
      <c r="BG30" s="240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40"/>
      <c r="BT30" s="240"/>
      <c r="BU30" s="240"/>
      <c r="BV30" s="240"/>
      <c r="BW30" s="240"/>
    </row>
    <row r="31" spans="1:75" s="241" customFormat="1" ht="23.15" customHeight="1">
      <c r="A31" s="233"/>
      <c r="B31" s="9" t="s">
        <v>34</v>
      </c>
      <c r="C31" s="247"/>
      <c r="D31" s="243"/>
      <c r="E31" s="246"/>
      <c r="F31" s="234"/>
      <c r="G31" s="234"/>
      <c r="H31" s="243"/>
      <c r="I31" s="246"/>
      <c r="J31" s="234"/>
      <c r="K31" s="234"/>
      <c r="L31" s="243"/>
      <c r="M31" s="246"/>
      <c r="N31" s="234"/>
      <c r="O31" s="234"/>
      <c r="P31" s="243"/>
      <c r="Q31" s="246"/>
      <c r="R31" s="234"/>
      <c r="S31" s="234"/>
      <c r="T31" s="238"/>
      <c r="U31" s="239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40"/>
      <c r="AG31" s="240"/>
      <c r="AH31" s="240"/>
      <c r="AI31" s="240"/>
      <c r="AJ31" s="240"/>
      <c r="AK31" s="240"/>
      <c r="AL31" s="240"/>
      <c r="AM31" s="240"/>
      <c r="AN31" s="240"/>
      <c r="AO31" s="240"/>
      <c r="AP31" s="240"/>
      <c r="AQ31" s="240"/>
      <c r="AR31" s="240"/>
      <c r="AS31" s="240"/>
      <c r="AT31" s="240"/>
      <c r="AU31" s="240"/>
      <c r="AV31" s="240"/>
      <c r="AW31" s="240"/>
      <c r="AX31" s="240"/>
      <c r="AY31" s="240"/>
      <c r="AZ31" s="240"/>
      <c r="BA31" s="240"/>
      <c r="BB31" s="240"/>
      <c r="BC31" s="240"/>
      <c r="BD31" s="240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40"/>
      <c r="BT31" s="240"/>
      <c r="BU31" s="240"/>
      <c r="BV31" s="240"/>
      <c r="BW31" s="240"/>
    </row>
    <row r="32" spans="1:75" ht="6" customHeight="1" thickBot="1">
      <c r="A32" s="63"/>
      <c r="B32" s="25"/>
      <c r="C32" s="26"/>
      <c r="D32" s="211"/>
      <c r="E32" s="212"/>
      <c r="F32" s="27"/>
      <c r="G32" s="27"/>
      <c r="H32" s="211"/>
      <c r="I32" s="212"/>
      <c r="J32" s="27"/>
      <c r="K32" s="27"/>
      <c r="L32" s="211"/>
      <c r="M32" s="212"/>
      <c r="N32" s="27"/>
      <c r="O32" s="27"/>
      <c r="P32" s="211"/>
      <c r="Q32" s="212"/>
      <c r="R32" s="27"/>
      <c r="S32" s="27"/>
      <c r="T32" s="70"/>
      <c r="U32" s="4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</row>
    <row r="33" spans="1:75" ht="29.15" customHeight="1" thickTop="1" thickBot="1">
      <c r="A33" s="63"/>
      <c r="B33" s="94" t="s">
        <v>35</v>
      </c>
      <c r="C33" s="29"/>
      <c r="D33" s="213" t="str">
        <f>D11</f>
        <v>EUR</v>
      </c>
      <c r="E33" s="214">
        <f>SUM(E31+E30+E28+E26)</f>
        <v>0</v>
      </c>
      <c r="F33" s="97" t="s">
        <v>0</v>
      </c>
      <c r="G33" s="98">
        <f>SUM(G31+G30+G28+G26)</f>
        <v>0</v>
      </c>
      <c r="H33" s="219" t="str">
        <f>H11</f>
        <v>EUR</v>
      </c>
      <c r="I33" s="214">
        <f>SUM(I31+I30+I28+I26)</f>
        <v>0</v>
      </c>
      <c r="J33" s="97" t="s">
        <v>0</v>
      </c>
      <c r="K33" s="98">
        <f>SUM(K31+K30+K28+K26)</f>
        <v>0</v>
      </c>
      <c r="L33" s="214" t="str">
        <f>L11</f>
        <v>EUR</v>
      </c>
      <c r="M33" s="214">
        <f>SUM(M31+M30+M28+M26)</f>
        <v>0</v>
      </c>
      <c r="N33" s="99" t="s">
        <v>0</v>
      </c>
      <c r="O33" s="100">
        <f>SUM(O31+O30+O28+O26)</f>
        <v>0</v>
      </c>
      <c r="P33" s="214" t="str">
        <f>P11</f>
        <v>EUR</v>
      </c>
      <c r="Q33" s="214">
        <f>SUM(Q31+Q30+Q28+Q26)</f>
        <v>0</v>
      </c>
      <c r="R33" s="97" t="s">
        <v>0</v>
      </c>
      <c r="S33" s="98">
        <f>SUM(S31+S30+S28+S26)</f>
        <v>0</v>
      </c>
      <c r="T33" s="70"/>
      <c r="U33" s="4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</row>
    <row r="34" spans="1:75" ht="6" customHeight="1" thickTop="1" thickBot="1">
      <c r="A34" s="63"/>
      <c r="B34" s="28"/>
      <c r="C34" s="29"/>
      <c r="D34" s="30"/>
      <c r="E34" s="31"/>
      <c r="F34" s="32"/>
      <c r="G34" s="33"/>
      <c r="H34" s="34"/>
      <c r="I34" s="31"/>
      <c r="J34" s="32"/>
      <c r="K34" s="33"/>
      <c r="L34" s="35"/>
      <c r="M34" s="31"/>
      <c r="N34" s="101"/>
      <c r="O34" s="102"/>
      <c r="P34" s="31"/>
      <c r="Q34" s="31"/>
      <c r="R34" s="32"/>
      <c r="S34" s="33"/>
      <c r="T34" s="72"/>
      <c r="U34" s="4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</row>
    <row r="35" spans="1:75" ht="16" customHeight="1" thickBot="1">
      <c r="A35" s="63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96"/>
      <c r="O35" s="96"/>
      <c r="P35" s="36"/>
      <c r="Q35" s="36"/>
      <c r="R35" s="36"/>
      <c r="S35" s="36"/>
      <c r="T35" s="66"/>
      <c r="U35" s="4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</row>
    <row r="36" spans="1:75" ht="33.75" customHeight="1">
      <c r="A36" s="63"/>
      <c r="B36" s="154" t="s">
        <v>45</v>
      </c>
      <c r="C36" s="155"/>
      <c r="D36" s="259"/>
      <c r="E36" s="260"/>
      <c r="F36" s="260"/>
      <c r="G36" s="261"/>
      <c r="H36" s="275"/>
      <c r="I36" s="275"/>
      <c r="J36" s="275"/>
      <c r="K36" s="276"/>
      <c r="L36" s="274"/>
      <c r="M36" s="275"/>
      <c r="N36" s="275"/>
      <c r="O36" s="276"/>
      <c r="P36" s="274"/>
      <c r="Q36" s="275"/>
      <c r="R36" s="275"/>
      <c r="S36" s="276"/>
      <c r="T36" s="73"/>
      <c r="U36" s="4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</row>
    <row r="37" spans="1:75" ht="16" customHeight="1">
      <c r="A37" s="63"/>
      <c r="B37" s="156" t="s">
        <v>46</v>
      </c>
      <c r="C37" s="157"/>
      <c r="D37" s="172"/>
      <c r="E37" s="89"/>
      <c r="F37" s="89"/>
      <c r="G37" s="173"/>
      <c r="H37" s="89"/>
      <c r="I37" s="89"/>
      <c r="J37" s="89"/>
      <c r="K37" s="89"/>
      <c r="L37" s="90"/>
      <c r="M37" s="89"/>
      <c r="N37" s="89"/>
      <c r="O37" s="89"/>
      <c r="P37" s="90"/>
      <c r="Q37" s="89"/>
      <c r="R37" s="89"/>
      <c r="S37" s="89"/>
      <c r="T37" s="73"/>
      <c r="U37" s="4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</row>
    <row r="38" spans="1:75" ht="16" customHeight="1">
      <c r="A38" s="63"/>
      <c r="B38" s="158" t="s">
        <v>55</v>
      </c>
      <c r="C38" s="159"/>
      <c r="D38" s="172"/>
      <c r="E38" s="89"/>
      <c r="F38" s="89"/>
      <c r="G38" s="173"/>
      <c r="H38" s="89"/>
      <c r="I38" s="89"/>
      <c r="J38" s="89"/>
      <c r="K38" s="89"/>
      <c r="L38" s="91"/>
      <c r="M38" s="89"/>
      <c r="N38" s="89"/>
      <c r="O38" s="89"/>
      <c r="P38" s="90"/>
      <c r="Q38" s="89"/>
      <c r="R38" s="89"/>
      <c r="S38" s="89"/>
      <c r="T38" s="73"/>
      <c r="U38" s="4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</row>
    <row r="39" spans="1:75" ht="16" customHeight="1">
      <c r="A39" s="63"/>
      <c r="B39" s="171" t="s">
        <v>47</v>
      </c>
      <c r="C39" s="159"/>
      <c r="D39" s="172"/>
      <c r="E39" s="89"/>
      <c r="F39" s="89"/>
      <c r="G39" s="173"/>
      <c r="H39" s="89"/>
      <c r="I39" s="89"/>
      <c r="J39" s="89"/>
      <c r="K39" s="89"/>
      <c r="L39" s="90"/>
      <c r="M39" s="89"/>
      <c r="N39" s="89"/>
      <c r="O39" s="89"/>
      <c r="P39" s="90"/>
      <c r="Q39" s="89"/>
      <c r="R39" s="89"/>
      <c r="S39" s="89"/>
      <c r="T39" s="73"/>
      <c r="U39" s="4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</row>
    <row r="40" spans="1:75" ht="16" customHeight="1">
      <c r="A40" s="63"/>
      <c r="B40" s="161" t="s">
        <v>48</v>
      </c>
      <c r="C40" s="159"/>
      <c r="D40" s="170"/>
      <c r="E40" s="89"/>
      <c r="F40" s="89"/>
      <c r="G40" s="173"/>
      <c r="H40" s="104"/>
      <c r="I40" s="89"/>
      <c r="J40" s="89"/>
      <c r="K40" s="89"/>
      <c r="L40" s="92"/>
      <c r="M40" s="89"/>
      <c r="N40" s="89"/>
      <c r="O40" s="89"/>
      <c r="P40" s="90"/>
      <c r="Q40" s="89"/>
      <c r="R40" s="89"/>
      <c r="S40" s="89"/>
      <c r="T40" s="73"/>
      <c r="U40" s="4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</row>
    <row r="41" spans="1:75" ht="16" customHeight="1">
      <c r="A41" s="63"/>
      <c r="B41" s="160" t="s">
        <v>49</v>
      </c>
      <c r="C41" s="162"/>
      <c r="D41" s="165"/>
      <c r="E41" s="89"/>
      <c r="F41" s="89"/>
      <c r="G41" s="173"/>
      <c r="H41" s="104"/>
      <c r="I41" s="89"/>
      <c r="J41" s="89"/>
      <c r="K41" s="89"/>
      <c r="L41" s="92"/>
      <c r="M41" s="89"/>
      <c r="N41" s="89"/>
      <c r="O41" s="89"/>
      <c r="P41" s="90"/>
      <c r="Q41" s="89"/>
      <c r="R41" s="89"/>
      <c r="S41" s="89"/>
      <c r="T41" s="73"/>
      <c r="U41" s="4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</row>
    <row r="42" spans="1:75" ht="16" customHeight="1">
      <c r="A42" s="63"/>
      <c r="B42" s="160" t="s">
        <v>50</v>
      </c>
      <c r="C42" s="163"/>
      <c r="D42" s="174"/>
      <c r="E42" s="89"/>
      <c r="F42" s="89"/>
      <c r="G42" s="173"/>
      <c r="H42" s="89"/>
      <c r="I42" s="89"/>
      <c r="J42" s="89"/>
      <c r="K42" s="89"/>
      <c r="L42" s="90"/>
      <c r="M42" s="89"/>
      <c r="N42" s="89"/>
      <c r="O42" s="89"/>
      <c r="P42" s="90"/>
      <c r="Q42" s="89"/>
      <c r="R42" s="89"/>
      <c r="S42" s="89"/>
      <c r="T42" s="73"/>
      <c r="U42" s="4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</row>
    <row r="43" spans="1:75" ht="16" customHeight="1">
      <c r="A43" s="63"/>
      <c r="B43" s="160" t="s">
        <v>51</v>
      </c>
      <c r="C43" s="159"/>
      <c r="D43" s="175"/>
      <c r="E43" s="89"/>
      <c r="F43" s="89"/>
      <c r="G43" s="173"/>
      <c r="H43" s="153"/>
      <c r="I43" s="89"/>
      <c r="J43" s="89"/>
      <c r="K43" s="89"/>
      <c r="L43" s="93"/>
      <c r="M43" s="89"/>
      <c r="N43" s="89"/>
      <c r="O43" s="89"/>
      <c r="P43" s="93"/>
      <c r="Q43" s="89"/>
      <c r="R43" s="89"/>
      <c r="S43" s="89"/>
      <c r="T43" s="73"/>
      <c r="U43" s="4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1:75" ht="16" customHeight="1">
      <c r="A44" s="63"/>
      <c r="B44" s="160" t="s">
        <v>52</v>
      </c>
      <c r="C44" s="159"/>
      <c r="D44" s="172"/>
      <c r="E44" s="89"/>
      <c r="F44" s="89"/>
      <c r="G44" s="173"/>
      <c r="H44" s="89"/>
      <c r="I44" s="89"/>
      <c r="J44" s="89"/>
      <c r="K44" s="89"/>
      <c r="L44" s="90"/>
      <c r="M44" s="89"/>
      <c r="N44" s="89"/>
      <c r="O44" s="89"/>
      <c r="P44" s="90"/>
      <c r="Q44" s="89"/>
      <c r="R44" s="89"/>
      <c r="S44" s="89"/>
      <c r="T44" s="73"/>
      <c r="U44" s="4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</row>
    <row r="45" spans="1:75" ht="16" customHeight="1">
      <c r="A45" s="63"/>
      <c r="B45" s="160" t="s">
        <v>53</v>
      </c>
      <c r="C45" s="159"/>
      <c r="D45" s="172"/>
      <c r="E45" s="89"/>
      <c r="F45" s="89"/>
      <c r="G45" s="173"/>
      <c r="H45" s="89"/>
      <c r="I45" s="89"/>
      <c r="J45" s="89"/>
      <c r="K45" s="89"/>
      <c r="L45" s="90"/>
      <c r="M45" s="89"/>
      <c r="N45" s="89"/>
      <c r="O45" s="89"/>
      <c r="P45" s="90"/>
      <c r="Q45" s="89"/>
      <c r="R45" s="89"/>
      <c r="S45" s="89"/>
      <c r="T45" s="73"/>
      <c r="U45" s="4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</row>
    <row r="46" spans="1:75" ht="16" customHeight="1">
      <c r="A46" s="63"/>
      <c r="B46" s="164" t="s">
        <v>54</v>
      </c>
      <c r="C46" s="159"/>
      <c r="D46" s="172"/>
      <c r="E46" s="89"/>
      <c r="F46" s="89"/>
      <c r="G46" s="173"/>
      <c r="H46" s="89"/>
      <c r="I46" s="89"/>
      <c r="J46" s="89"/>
      <c r="K46" s="89"/>
      <c r="L46" s="90"/>
      <c r="M46" s="89"/>
      <c r="N46" s="89"/>
      <c r="O46" s="89"/>
      <c r="P46" s="90"/>
      <c r="Q46" s="89"/>
      <c r="R46" s="89"/>
      <c r="S46" s="89"/>
      <c r="T46" s="73"/>
      <c r="U46" s="4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</row>
    <row r="47" spans="1:75" ht="16" customHeight="1">
      <c r="A47" s="63"/>
      <c r="B47" s="158"/>
      <c r="C47" s="159"/>
      <c r="D47" s="172"/>
      <c r="E47" s="89"/>
      <c r="F47" s="89"/>
      <c r="G47" s="173"/>
      <c r="H47" s="89"/>
      <c r="I47" s="89"/>
      <c r="J47" s="89"/>
      <c r="K47" s="89"/>
      <c r="L47" s="90"/>
      <c r="M47" s="89"/>
      <c r="N47" s="89"/>
      <c r="O47" s="89"/>
      <c r="P47" s="90"/>
      <c r="Q47" s="89"/>
      <c r="R47" s="89"/>
      <c r="S47" s="89"/>
      <c r="T47" s="73"/>
      <c r="U47" s="4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</row>
    <row r="48" spans="1:75" ht="16" customHeight="1">
      <c r="A48" s="63"/>
      <c r="B48" s="165"/>
      <c r="C48" s="159"/>
      <c r="D48" s="172"/>
      <c r="E48" s="89"/>
      <c r="F48" s="89"/>
      <c r="G48" s="173"/>
      <c r="H48" s="89"/>
      <c r="I48" s="89"/>
      <c r="J48" s="89"/>
      <c r="K48" s="89"/>
      <c r="L48" s="90"/>
      <c r="M48" s="89"/>
      <c r="N48" s="89"/>
      <c r="O48" s="89"/>
      <c r="P48" s="90"/>
      <c r="Q48" s="89"/>
      <c r="R48" s="89"/>
      <c r="S48" s="89"/>
      <c r="T48" s="73"/>
      <c r="U48" s="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</row>
    <row r="49" spans="1:75" ht="16" customHeight="1">
      <c r="A49" s="63"/>
      <c r="B49" s="166"/>
      <c r="C49" s="159"/>
      <c r="D49" s="172"/>
      <c r="E49" s="89"/>
      <c r="F49" s="89"/>
      <c r="G49" s="173"/>
      <c r="H49" s="89"/>
      <c r="I49" s="89"/>
      <c r="J49" s="89"/>
      <c r="K49" s="89"/>
      <c r="L49" s="90"/>
      <c r="M49" s="89"/>
      <c r="N49" s="89"/>
      <c r="O49" s="89"/>
      <c r="P49" s="90"/>
      <c r="Q49" s="89"/>
      <c r="R49" s="89"/>
      <c r="S49" s="89"/>
      <c r="T49" s="73"/>
      <c r="U49" s="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</row>
    <row r="50" spans="1:75" ht="16" customHeight="1">
      <c r="A50" s="63"/>
      <c r="B50" s="167"/>
      <c r="C50" s="159"/>
      <c r="D50" s="172"/>
      <c r="E50" s="89"/>
      <c r="F50" s="89"/>
      <c r="G50" s="173"/>
      <c r="H50" s="89"/>
      <c r="I50" s="89"/>
      <c r="J50" s="89"/>
      <c r="K50" s="89"/>
      <c r="L50" s="90"/>
      <c r="M50" s="89"/>
      <c r="N50" s="89"/>
      <c r="O50" s="89"/>
      <c r="P50" s="90"/>
      <c r="Q50" s="89"/>
      <c r="R50" s="89"/>
      <c r="S50" s="89"/>
      <c r="T50" s="73"/>
      <c r="U50" s="4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</row>
    <row r="51" spans="1:75" ht="16" customHeight="1">
      <c r="A51" s="63"/>
      <c r="B51" s="167"/>
      <c r="C51" s="159"/>
      <c r="D51" s="172"/>
      <c r="E51" s="89"/>
      <c r="F51" s="89"/>
      <c r="G51" s="173"/>
      <c r="H51" s="89"/>
      <c r="I51" s="89"/>
      <c r="J51" s="89"/>
      <c r="K51" s="89"/>
      <c r="L51" s="90"/>
      <c r="M51" s="89"/>
      <c r="N51" s="89"/>
      <c r="O51" s="89"/>
      <c r="P51" s="90"/>
      <c r="Q51" s="89"/>
      <c r="R51" s="89"/>
      <c r="S51" s="89"/>
      <c r="T51" s="73"/>
      <c r="U51" s="4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</row>
    <row r="52" spans="1:75" ht="16" customHeight="1" thickBot="1">
      <c r="A52" s="63"/>
      <c r="B52" s="168"/>
      <c r="C52" s="169"/>
      <c r="D52" s="176"/>
      <c r="E52" s="177"/>
      <c r="F52" s="177"/>
      <c r="G52" s="178"/>
      <c r="H52" s="89"/>
      <c r="I52" s="89"/>
      <c r="J52" s="89"/>
      <c r="K52" s="89"/>
      <c r="L52" s="90"/>
      <c r="M52" s="89"/>
      <c r="N52" s="89"/>
      <c r="O52" s="89"/>
      <c r="P52" s="90"/>
      <c r="Q52" s="89"/>
      <c r="R52" s="89"/>
      <c r="S52" s="89"/>
      <c r="T52" s="73"/>
      <c r="U52" s="4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</row>
    <row r="53" spans="1:75" ht="12" customHeight="1">
      <c r="A53" s="63"/>
      <c r="B53" s="7"/>
      <c r="C53" s="7"/>
      <c r="D53" s="7"/>
      <c r="E53" s="7"/>
      <c r="F53" s="7"/>
      <c r="G53" s="7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66"/>
      <c r="U53" s="4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</row>
    <row r="54" spans="1:75" ht="12" customHeight="1">
      <c r="A54" s="63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145"/>
      <c r="O54" s="145"/>
      <c r="P54" s="7"/>
      <c r="Q54" s="145"/>
      <c r="R54" s="145"/>
      <c r="S54" s="7"/>
      <c r="T54" s="66"/>
      <c r="U54" s="4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</row>
    <row r="55" spans="1:75" ht="41.15" customHeight="1">
      <c r="A55" s="63"/>
      <c r="B55" s="77" t="s">
        <v>39</v>
      </c>
      <c r="C55" s="263"/>
      <c r="D55" s="263"/>
      <c r="E55" s="263"/>
      <c r="F55" s="263"/>
      <c r="G55" s="263"/>
      <c r="H55" s="263"/>
      <c r="I55" s="263"/>
      <c r="J55" s="7"/>
      <c r="K55" s="80" t="s">
        <v>41</v>
      </c>
      <c r="L55" s="52"/>
      <c r="M55" s="81"/>
      <c r="N55" s="140" t="s">
        <v>1</v>
      </c>
      <c r="O55" s="140"/>
      <c r="P55" s="140"/>
      <c r="Q55" s="141"/>
      <c r="R55" s="141"/>
      <c r="S55" s="141"/>
      <c r="T55" s="66"/>
      <c r="U55" s="4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</row>
    <row r="56" spans="1:75">
      <c r="A56" s="63"/>
      <c r="B56" s="7"/>
      <c r="C56" s="55"/>
      <c r="D56" s="55"/>
      <c r="E56" s="55"/>
      <c r="F56" s="55"/>
      <c r="G56" s="55"/>
      <c r="H56" s="79"/>
      <c r="I56" s="79"/>
      <c r="J56" s="80"/>
      <c r="K56" s="7"/>
      <c r="L56" s="7"/>
      <c r="M56" s="7"/>
      <c r="N56" s="121" t="s">
        <v>37</v>
      </c>
      <c r="O56" s="121" t="s">
        <v>38</v>
      </c>
      <c r="P56" s="79"/>
      <c r="Q56" s="121" t="s">
        <v>37</v>
      </c>
      <c r="R56" s="121" t="s">
        <v>38</v>
      </c>
      <c r="S56" s="55"/>
      <c r="T56" s="74"/>
      <c r="U56" s="4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</row>
    <row r="57" spans="1:75">
      <c r="A57" s="63"/>
      <c r="B57" s="7"/>
      <c r="C57" s="7"/>
      <c r="D57" s="7"/>
      <c r="E57" s="7"/>
      <c r="F57" s="7"/>
      <c r="G57" s="7"/>
      <c r="H57" s="7"/>
      <c r="I57" s="7"/>
      <c r="J57" s="7"/>
      <c r="K57" s="51"/>
      <c r="L57" s="51"/>
      <c r="M57" s="51"/>
      <c r="N57" s="187"/>
      <c r="O57" s="187"/>
      <c r="P57" s="187"/>
      <c r="Q57" s="187"/>
      <c r="R57" s="187"/>
      <c r="S57" s="51"/>
      <c r="T57" s="66"/>
      <c r="U57" s="4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</row>
    <row r="58" spans="1:75">
      <c r="A58" s="63"/>
      <c r="B58" s="82" t="s">
        <v>40</v>
      </c>
      <c r="C58" s="264"/>
      <c r="D58" s="264"/>
      <c r="E58" s="264"/>
      <c r="F58" s="264"/>
      <c r="G58" s="264"/>
      <c r="H58" s="264"/>
      <c r="I58" s="264"/>
      <c r="J58" s="58"/>
      <c r="K58" s="145"/>
      <c r="L58" s="145"/>
      <c r="M58" s="145"/>
      <c r="N58" s="118" t="s">
        <v>43</v>
      </c>
      <c r="O58" s="250"/>
      <c r="P58" s="117"/>
      <c r="Q58" s="118" t="s">
        <v>43</v>
      </c>
      <c r="R58" s="250"/>
      <c r="S58" s="145"/>
      <c r="T58" s="70"/>
      <c r="U58" s="4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</row>
    <row r="59" spans="1:75">
      <c r="A59" s="63"/>
      <c r="B59" s="83"/>
      <c r="C59" s="84"/>
      <c r="D59" s="84"/>
      <c r="E59" s="84"/>
      <c r="F59" s="84"/>
      <c r="G59" s="84"/>
      <c r="H59" s="84"/>
      <c r="I59" s="84"/>
      <c r="J59" s="58"/>
      <c r="K59" s="145"/>
      <c r="L59" s="145"/>
      <c r="M59" s="145"/>
      <c r="N59" s="187"/>
      <c r="O59" s="187"/>
      <c r="P59" s="187"/>
      <c r="Q59" s="187"/>
      <c r="R59" s="187"/>
      <c r="S59" s="145"/>
      <c r="T59" s="66"/>
      <c r="U59" s="4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</row>
    <row r="60" spans="1:75" ht="13" customHeight="1">
      <c r="A60" s="63"/>
      <c r="B60" s="7"/>
      <c r="C60" s="264"/>
      <c r="D60" s="264"/>
      <c r="E60" s="264"/>
      <c r="F60" s="264"/>
      <c r="G60" s="264"/>
      <c r="H60" s="264"/>
      <c r="I60" s="264"/>
      <c r="J60" s="7"/>
      <c r="K60" s="145"/>
      <c r="L60" s="145"/>
      <c r="M60" s="145"/>
      <c r="N60" s="187"/>
      <c r="O60" s="187"/>
      <c r="P60" s="187"/>
      <c r="Q60" s="187"/>
      <c r="R60" s="187"/>
      <c r="S60" s="145"/>
      <c r="T60" s="66"/>
      <c r="U60" s="4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</row>
    <row r="61" spans="1:75" ht="13" customHeight="1">
      <c r="A61" s="63"/>
      <c r="B61" s="7"/>
      <c r="C61" s="84"/>
      <c r="D61" s="84"/>
      <c r="E61" s="84"/>
      <c r="F61" s="84"/>
      <c r="G61" s="84"/>
      <c r="H61" s="84"/>
      <c r="I61" s="84"/>
      <c r="J61" s="7"/>
      <c r="K61" s="78" t="s">
        <v>42</v>
      </c>
      <c r="L61" s="7"/>
      <c r="M61" s="78"/>
      <c r="N61" s="262" t="s">
        <v>44</v>
      </c>
      <c r="O61" s="262"/>
      <c r="P61" s="262"/>
      <c r="Q61" s="262"/>
      <c r="R61" s="191"/>
      <c r="S61" s="7"/>
      <c r="T61" s="66"/>
      <c r="U61" s="4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</row>
    <row r="62" spans="1:75" ht="13" customHeight="1">
      <c r="A62" s="63"/>
      <c r="B62" s="7"/>
      <c r="C62" s="264"/>
      <c r="D62" s="264"/>
      <c r="E62" s="264"/>
      <c r="F62" s="264"/>
      <c r="G62" s="264"/>
      <c r="H62" s="264"/>
      <c r="I62" s="264"/>
      <c r="J62" s="7"/>
      <c r="K62" s="51"/>
      <c r="L62" s="51"/>
      <c r="M62" s="51"/>
      <c r="N62" s="121" t="s">
        <v>37</v>
      </c>
      <c r="O62" s="121" t="s">
        <v>38</v>
      </c>
      <c r="P62" s="124"/>
      <c r="Q62" s="121" t="s">
        <v>37</v>
      </c>
      <c r="R62" s="121" t="s">
        <v>38</v>
      </c>
      <c r="S62" s="85"/>
      <c r="T62" s="66"/>
      <c r="U62" s="4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</row>
    <row r="63" spans="1:75" ht="24.75" customHeight="1">
      <c r="A63" s="63"/>
      <c r="B63" s="7"/>
      <c r="C63" s="142"/>
      <c r="D63" s="142"/>
      <c r="E63" s="142"/>
      <c r="F63" s="142"/>
      <c r="G63" s="142"/>
      <c r="H63" s="142"/>
      <c r="I63" s="142"/>
      <c r="J63" s="7"/>
      <c r="K63" s="51"/>
      <c r="L63" s="51"/>
      <c r="M63" s="51"/>
      <c r="N63" s="118" t="s">
        <v>43</v>
      </c>
      <c r="O63" s="250"/>
      <c r="P63" s="251"/>
      <c r="Q63" s="118" t="s">
        <v>43</v>
      </c>
      <c r="R63" s="252"/>
      <c r="S63" s="143"/>
      <c r="T63" s="66"/>
      <c r="U63" s="4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</row>
    <row r="64" spans="1:75" ht="19.5" customHeight="1" thickBot="1">
      <c r="A64" s="86"/>
      <c r="B64" s="87"/>
      <c r="C64" s="88"/>
      <c r="D64" s="88"/>
      <c r="E64" s="88"/>
      <c r="F64" s="88"/>
      <c r="G64" s="88"/>
      <c r="H64" s="88"/>
      <c r="I64" s="88"/>
      <c r="J64" s="87"/>
      <c r="K64" s="87"/>
      <c r="L64" s="87"/>
      <c r="M64" s="87"/>
      <c r="N64" s="144"/>
      <c r="O64" s="146"/>
      <c r="P64" s="87"/>
      <c r="Q64" s="87"/>
      <c r="R64" s="87"/>
      <c r="S64" s="87"/>
      <c r="T64" s="75"/>
      <c r="U64" s="4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</row>
    <row r="65" spans="2:7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5"/>
      <c r="N65" s="4"/>
      <c r="O65" s="4"/>
      <c r="P65" s="4"/>
      <c r="Q65" s="4"/>
      <c r="R65" s="4"/>
      <c r="S65" s="4"/>
      <c r="T65" s="4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</row>
    <row r="66" spans="2:7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3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</row>
    <row r="67" spans="2:7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3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</row>
    <row r="68" spans="2:7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3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</row>
    <row r="69" spans="2:7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3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</row>
    <row r="70" spans="2:7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3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</row>
    <row r="71" spans="2:7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3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</row>
    <row r="72" spans="2:7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3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</row>
    <row r="73" spans="2:7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3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</row>
    <row r="74" spans="2:7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3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</row>
    <row r="75" spans="2:7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3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</row>
    <row r="76" spans="2:7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</row>
    <row r="77" spans="2:7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3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</row>
    <row r="78" spans="2:7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3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</row>
    <row r="79" spans="2:7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3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</row>
    <row r="80" spans="2:7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3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</row>
    <row r="81" spans="2:7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3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</row>
    <row r="82" spans="2:7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3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</row>
    <row r="83" spans="2:7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3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</row>
    <row r="84" spans="2:7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3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</row>
    <row r="85" spans="2:7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3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</row>
    <row r="86" spans="2:7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3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</row>
    <row r="87" spans="2:7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3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</row>
    <row r="88" spans="2:7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3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</row>
    <row r="89" spans="2:7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3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</row>
    <row r="90" spans="2:7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3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</row>
    <row r="91" spans="2:7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3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</row>
    <row r="92" spans="2:7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3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</row>
    <row r="93" spans="2:7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3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</row>
    <row r="94" spans="2:7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3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</row>
    <row r="95" spans="2:7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3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</row>
    <row r="96" spans="2:7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3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</row>
    <row r="97" spans="2:7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3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</row>
    <row r="98" spans="2:7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3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</row>
    <row r="99" spans="2:7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3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</row>
    <row r="100" spans="2:7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3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</row>
    <row r="101" spans="2:7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3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</row>
    <row r="102" spans="2:7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3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</row>
    <row r="103" spans="2:7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3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</row>
  </sheetData>
  <mergeCells count="31">
    <mergeCell ref="D9:G9"/>
    <mergeCell ref="H9:K9"/>
    <mergeCell ref="L9:O9"/>
    <mergeCell ref="P9:S9"/>
    <mergeCell ref="C5:D5"/>
    <mergeCell ref="C7:D7"/>
    <mergeCell ref="R3:S3"/>
    <mergeCell ref="R7:S7"/>
    <mergeCell ref="R5:S5"/>
    <mergeCell ref="H5:L5"/>
    <mergeCell ref="P36:S36"/>
    <mergeCell ref="L36:O36"/>
    <mergeCell ref="H36:K36"/>
    <mergeCell ref="N10:O10"/>
    <mergeCell ref="N11:O11"/>
    <mergeCell ref="N12:O12"/>
    <mergeCell ref="R10:S10"/>
    <mergeCell ref="R11:S11"/>
    <mergeCell ref="R12:S12"/>
    <mergeCell ref="D36:G36"/>
    <mergeCell ref="N61:Q61"/>
    <mergeCell ref="C55:I55"/>
    <mergeCell ref="C62:I62"/>
    <mergeCell ref="C60:I60"/>
    <mergeCell ref="C58:I58"/>
    <mergeCell ref="F11:G11"/>
    <mergeCell ref="F12:G12"/>
    <mergeCell ref="F10:G10"/>
    <mergeCell ref="J10:K10"/>
    <mergeCell ref="J11:K11"/>
    <mergeCell ref="J12:K12"/>
  </mergeCells>
  <phoneticPr fontId="0" type="noConversion"/>
  <pageMargins left="0.19583333333333333" right="0.21180555555555555" top="0.30972222222222223" bottom="0.2048611111111111" header="0" footer="0"/>
  <pageSetup paperSize="9" scale="44" orientation="landscape" r:id="rId1"/>
  <headerFooter alignWithMargins="0">
    <oddHeader>&amp;C&amp;A</oddHeader>
    <oddFooter>&amp;L&amp;F&amp;R&amp;D&amp;T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  <pageSetUpPr fitToPage="1"/>
  </sheetPr>
  <dimension ref="A1:U102"/>
  <sheetViews>
    <sheetView showZeros="0" showOutlineSymbols="0" topLeftCell="A13" zoomScale="75" zoomScaleNormal="75" workbookViewId="0">
      <selection activeCell="B45" sqref="B45"/>
    </sheetView>
  </sheetViews>
  <sheetFormatPr defaultColWidth="9.69140625" defaultRowHeight="15.5"/>
  <cols>
    <col min="1" max="1" width="2.4609375" style="1" customWidth="1"/>
    <col min="2" max="2" width="37.69140625" style="1" customWidth="1"/>
    <col min="3" max="3" width="9.69140625" style="1" customWidth="1"/>
    <col min="4" max="19" width="12.765625" style="1" customWidth="1"/>
    <col min="20" max="20" width="5.69140625" style="1" customWidth="1"/>
    <col min="21" max="16384" width="9.69140625" style="1"/>
  </cols>
  <sheetData>
    <row r="1" spans="1:21" ht="53.15" customHeight="1" thickBot="1">
      <c r="A1" s="6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2"/>
      <c r="U1" s="113"/>
    </row>
    <row r="2" spans="1:21" ht="36" customHeight="1" thickBot="1">
      <c r="A2" s="63"/>
      <c r="B2" s="39"/>
      <c r="C2" s="40"/>
      <c r="D2" s="41"/>
      <c r="E2" s="41"/>
      <c r="F2" s="42"/>
      <c r="G2" s="41"/>
      <c r="H2" s="43"/>
      <c r="I2" s="44"/>
      <c r="J2" s="45" t="s">
        <v>2</v>
      </c>
      <c r="K2" s="44"/>
      <c r="L2" s="46"/>
      <c r="M2" s="47"/>
      <c r="N2" s="47"/>
      <c r="O2" s="47"/>
      <c r="P2" s="47"/>
      <c r="Q2" s="47"/>
      <c r="R2" s="47"/>
      <c r="S2" s="47"/>
      <c r="T2" s="114"/>
      <c r="U2" s="113"/>
    </row>
    <row r="3" spans="1:21" ht="38.25" customHeight="1">
      <c r="A3" s="63"/>
      <c r="B3" s="115"/>
      <c r="C3" s="115"/>
      <c r="D3" s="115"/>
      <c r="E3" s="115"/>
      <c r="F3" s="115"/>
      <c r="G3" s="49"/>
      <c r="H3" s="49"/>
      <c r="I3" s="49"/>
      <c r="J3" s="50"/>
      <c r="K3" s="49"/>
      <c r="L3" s="50"/>
      <c r="M3" s="50"/>
      <c r="N3" s="116"/>
      <c r="O3" s="117"/>
      <c r="P3" s="118" t="s">
        <v>4</v>
      </c>
      <c r="Q3" s="118"/>
      <c r="R3" s="265">
        <f>'Tarjousvertailu, sivu 1.'!$R$3</f>
        <v>0</v>
      </c>
      <c r="S3" s="266"/>
      <c r="T3" s="119"/>
      <c r="U3" s="113"/>
    </row>
    <row r="4" spans="1:21" ht="16" thickBot="1">
      <c r="A4" s="63"/>
      <c r="B4" s="116"/>
      <c r="C4" s="53"/>
      <c r="D4" s="116"/>
      <c r="E4" s="116"/>
      <c r="F4" s="116"/>
      <c r="G4" s="116"/>
      <c r="H4" s="116"/>
      <c r="I4" s="116"/>
      <c r="J4" s="120"/>
      <c r="K4" s="116"/>
      <c r="L4" s="116"/>
      <c r="M4" s="116"/>
      <c r="N4" s="116"/>
      <c r="O4" s="117"/>
      <c r="P4" s="55"/>
      <c r="Q4" s="121"/>
      <c r="R4" s="117"/>
      <c r="S4" s="116"/>
      <c r="T4" s="119"/>
      <c r="U4" s="113"/>
    </row>
    <row r="5" spans="1:21" ht="35.25" customHeight="1" thickBot="1">
      <c r="A5" s="63"/>
      <c r="B5" s="118" t="s">
        <v>7</v>
      </c>
      <c r="C5" s="280">
        <f>'Tarjousvertailu, sivu 1.'!$C$5</f>
        <v>0</v>
      </c>
      <c r="D5" s="281"/>
      <c r="E5" s="117"/>
      <c r="F5" s="117"/>
      <c r="G5" s="117"/>
      <c r="H5" s="271" t="str">
        <f>'Tarjousvertailu, sivu 1.'!$H$5</f>
        <v>VIITE</v>
      </c>
      <c r="I5" s="272"/>
      <c r="J5" s="272"/>
      <c r="K5" s="272"/>
      <c r="L5" s="273"/>
      <c r="M5" s="117"/>
      <c r="N5" s="117"/>
      <c r="O5" s="117"/>
      <c r="P5" s="118" t="s">
        <v>5</v>
      </c>
      <c r="Q5" s="118"/>
      <c r="R5" s="267">
        <f>'Tarjousvertailu, sivu 1.'!$R$5</f>
        <v>0</v>
      </c>
      <c r="S5" s="268"/>
      <c r="T5" s="122"/>
      <c r="U5" s="113"/>
    </row>
    <row r="6" spans="1:21" ht="10" customHeight="1">
      <c r="A6" s="63"/>
      <c r="B6" s="57"/>
      <c r="C6" s="53"/>
      <c r="D6" s="116"/>
      <c r="E6" s="123"/>
      <c r="F6" s="116"/>
      <c r="G6" s="8"/>
      <c r="H6" s="116"/>
      <c r="I6" s="116"/>
      <c r="J6" s="116"/>
      <c r="K6" s="123"/>
      <c r="L6" s="123"/>
      <c r="M6" s="123"/>
      <c r="N6" s="116"/>
      <c r="O6" s="117"/>
      <c r="P6" s="56"/>
      <c r="Q6" s="124"/>
      <c r="R6" s="124"/>
      <c r="S6" s="124"/>
      <c r="T6" s="119"/>
      <c r="U6" s="113"/>
    </row>
    <row r="7" spans="1:21" ht="36.75" customHeight="1">
      <c r="A7" s="63"/>
      <c r="B7" s="116" t="s">
        <v>56</v>
      </c>
      <c r="C7" s="282">
        <f>'Tarjousvertailu, sivu 1.'!$C$7</f>
        <v>0</v>
      </c>
      <c r="D7" s="283"/>
      <c r="E7" s="116"/>
      <c r="F7" s="116"/>
      <c r="G7" s="116"/>
      <c r="H7" s="116"/>
      <c r="I7" s="116"/>
      <c r="J7" s="116"/>
      <c r="K7" s="117"/>
      <c r="L7" s="117"/>
      <c r="M7" s="117"/>
      <c r="N7" s="117"/>
      <c r="O7" s="117"/>
      <c r="P7" s="118" t="s">
        <v>6</v>
      </c>
      <c r="Q7" s="117"/>
      <c r="R7" s="267">
        <f>'Tarjousvertailu, sivu 1.'!$R$7</f>
        <v>0</v>
      </c>
      <c r="S7" s="268"/>
      <c r="T7" s="122"/>
      <c r="U7" s="113"/>
    </row>
    <row r="8" spans="1:21" ht="39" customHeight="1" thickBot="1">
      <c r="A8" s="63"/>
      <c r="B8" s="121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21"/>
      <c r="Q8" s="121"/>
      <c r="R8" s="121"/>
      <c r="S8" s="121"/>
      <c r="T8" s="119"/>
      <c r="U8" s="113"/>
    </row>
    <row r="9" spans="1:21" ht="24" customHeight="1">
      <c r="A9" s="63"/>
      <c r="B9" s="59" t="s">
        <v>8</v>
      </c>
      <c r="C9" s="60"/>
      <c r="D9" s="277" t="s">
        <v>23</v>
      </c>
      <c r="E9" s="278"/>
      <c r="F9" s="278"/>
      <c r="G9" s="279"/>
      <c r="H9" s="277" t="s">
        <v>24</v>
      </c>
      <c r="I9" s="278"/>
      <c r="J9" s="278"/>
      <c r="K9" s="279"/>
      <c r="L9" s="277" t="s">
        <v>25</v>
      </c>
      <c r="M9" s="278"/>
      <c r="N9" s="278"/>
      <c r="O9" s="279"/>
      <c r="P9" s="277" t="s">
        <v>26</v>
      </c>
      <c r="Q9" s="278"/>
      <c r="R9" s="278"/>
      <c r="S9" s="279"/>
      <c r="T9" s="125"/>
      <c r="U9" s="113"/>
    </row>
    <row r="10" spans="1:21" ht="20.149999999999999" customHeight="1">
      <c r="A10" s="63"/>
      <c r="B10" s="126" t="s">
        <v>15</v>
      </c>
      <c r="C10" s="89"/>
      <c r="D10" s="179"/>
      <c r="E10" s="105"/>
      <c r="F10" s="257" t="s">
        <v>17</v>
      </c>
      <c r="G10" s="258"/>
      <c r="H10" s="179"/>
      <c r="I10" s="105"/>
      <c r="J10" s="257" t="s">
        <v>17</v>
      </c>
      <c r="K10" s="258"/>
      <c r="L10" s="179"/>
      <c r="M10" s="105"/>
      <c r="N10" s="257" t="s">
        <v>17</v>
      </c>
      <c r="O10" s="258"/>
      <c r="P10" s="179"/>
      <c r="Q10" s="105"/>
      <c r="R10" s="257" t="s">
        <v>17</v>
      </c>
      <c r="S10" s="258"/>
      <c r="T10" s="125"/>
      <c r="U10" s="113"/>
    </row>
    <row r="11" spans="1:21" ht="18" customHeight="1" thickBot="1">
      <c r="A11" s="63"/>
      <c r="B11" s="9" t="s">
        <v>16</v>
      </c>
      <c r="C11" s="10"/>
      <c r="D11" s="180" t="s">
        <v>0</v>
      </c>
      <c r="E11" s="181" t="s">
        <v>13</v>
      </c>
      <c r="F11" s="253"/>
      <c r="G11" s="254"/>
      <c r="H11" s="180" t="s">
        <v>0</v>
      </c>
      <c r="I11" s="181" t="s">
        <v>13</v>
      </c>
      <c r="J11" s="253"/>
      <c r="K11" s="254"/>
      <c r="L11" s="180" t="s">
        <v>0</v>
      </c>
      <c r="M11" s="181" t="s">
        <v>13</v>
      </c>
      <c r="N11" s="253"/>
      <c r="O11" s="254"/>
      <c r="P11" s="180" t="s">
        <v>0</v>
      </c>
      <c r="Q11" s="181" t="s">
        <v>13</v>
      </c>
      <c r="R11" s="253"/>
      <c r="S11" s="254"/>
      <c r="T11" s="125"/>
      <c r="U11" s="113"/>
    </row>
    <row r="12" spans="1:21" ht="16" thickBot="1">
      <c r="A12" s="63"/>
      <c r="B12" s="224" t="s">
        <v>22</v>
      </c>
      <c r="C12" s="229"/>
      <c r="D12" s="228">
        <v>1</v>
      </c>
      <c r="E12" s="182" t="s">
        <v>14</v>
      </c>
      <c r="F12" s="255"/>
      <c r="G12" s="256"/>
      <c r="H12" s="228">
        <v>1</v>
      </c>
      <c r="I12" s="182" t="s">
        <v>14</v>
      </c>
      <c r="J12" s="255"/>
      <c r="K12" s="256"/>
      <c r="L12" s="228">
        <v>1</v>
      </c>
      <c r="M12" s="182" t="s">
        <v>14</v>
      </c>
      <c r="N12" s="255"/>
      <c r="O12" s="256"/>
      <c r="P12" s="228">
        <v>1</v>
      </c>
      <c r="Q12" s="182" t="s">
        <v>14</v>
      </c>
      <c r="R12" s="255"/>
      <c r="S12" s="256"/>
      <c r="T12" s="125"/>
      <c r="U12" s="113"/>
    </row>
    <row r="13" spans="1:21" ht="51.75" customHeight="1" thickBot="1">
      <c r="A13" s="63"/>
      <c r="B13" s="223" t="s">
        <v>18</v>
      </c>
      <c r="C13" s="230" t="s">
        <v>31</v>
      </c>
      <c r="D13" s="225" t="s">
        <v>21</v>
      </c>
      <c r="E13" s="226" t="s">
        <v>57</v>
      </c>
      <c r="F13" s="248" t="s">
        <v>19</v>
      </c>
      <c r="G13" s="249" t="s">
        <v>20</v>
      </c>
      <c r="H13" s="225" t="s">
        <v>21</v>
      </c>
      <c r="I13" s="226" t="s">
        <v>57</v>
      </c>
      <c r="J13" s="248" t="s">
        <v>19</v>
      </c>
      <c r="K13" s="249" t="s">
        <v>20</v>
      </c>
      <c r="L13" s="225" t="s">
        <v>21</v>
      </c>
      <c r="M13" s="226" t="s">
        <v>57</v>
      </c>
      <c r="N13" s="248" t="s">
        <v>19</v>
      </c>
      <c r="O13" s="249" t="s">
        <v>20</v>
      </c>
      <c r="P13" s="225" t="s">
        <v>21</v>
      </c>
      <c r="Q13" s="226" t="s">
        <v>57</v>
      </c>
      <c r="R13" s="248" t="s">
        <v>19</v>
      </c>
      <c r="S13" s="249" t="s">
        <v>20</v>
      </c>
      <c r="T13" s="127"/>
      <c r="U13" s="113"/>
    </row>
    <row r="14" spans="1:21" ht="16" customHeight="1">
      <c r="A14" s="63"/>
      <c r="B14" s="11">
        <f t="array" ref="B14:C14">'Tarjousvertailu, sivu 1.'!B14:C14</f>
        <v>0</v>
      </c>
      <c r="C14" s="12">
        <v>0</v>
      </c>
      <c r="D14" s="195"/>
      <c r="E14" s="196">
        <f t="shared" ref="E14:E24" si="0">C14*D14</f>
        <v>0</v>
      </c>
      <c r="F14" s="107">
        <f t="shared" ref="F14:F24" si="1">D14/$D$12</f>
        <v>0</v>
      </c>
      <c r="G14" s="13">
        <f t="shared" ref="G14:G24" si="2">C14*F14</f>
        <v>0</v>
      </c>
      <c r="H14" s="215"/>
      <c r="I14" s="196">
        <f t="shared" ref="I14:I24" si="3">C14*H14</f>
        <v>0</v>
      </c>
      <c r="J14" s="13">
        <f>H14/$H$12</f>
        <v>0</v>
      </c>
      <c r="K14" s="13">
        <f t="shared" ref="K14:K24" si="4">C14*J14</f>
        <v>0</v>
      </c>
      <c r="L14" s="215"/>
      <c r="M14" s="220">
        <f t="shared" ref="M14:M24" si="5">SUM(L14*C14)</f>
        <v>0</v>
      </c>
      <c r="N14" s="13">
        <f>L14/$L$12</f>
        <v>0</v>
      </c>
      <c r="O14" s="13">
        <f t="shared" ref="O14:O24" si="6">C14*N14</f>
        <v>0</v>
      </c>
      <c r="P14" s="215"/>
      <c r="Q14" s="220">
        <f t="shared" ref="Q14:Q24" si="7">SUM(P14*C14)</f>
        <v>0</v>
      </c>
      <c r="R14" s="13">
        <f>P14/$P$12</f>
        <v>0</v>
      </c>
      <c r="S14" s="13">
        <f t="shared" ref="S14:S24" si="8">C14*R14</f>
        <v>0</v>
      </c>
      <c r="T14" s="127"/>
      <c r="U14" s="113"/>
    </row>
    <row r="15" spans="1:21" ht="16" customHeight="1">
      <c r="A15" s="63"/>
      <c r="B15" s="14">
        <f t="array" ref="B15:C15">'Tarjousvertailu, sivu 1.'!B15:C15</f>
        <v>0</v>
      </c>
      <c r="C15" s="15">
        <v>0</v>
      </c>
      <c r="D15" s="197"/>
      <c r="E15" s="198">
        <f t="shared" si="0"/>
        <v>0</v>
      </c>
      <c r="F15" s="109">
        <f t="shared" si="1"/>
        <v>0</v>
      </c>
      <c r="G15" s="106">
        <f t="shared" si="2"/>
        <v>0</v>
      </c>
      <c r="H15" s="199"/>
      <c r="I15" s="198">
        <f t="shared" si="3"/>
        <v>0</v>
      </c>
      <c r="J15" s="110">
        <f t="shared" ref="J15:J24" si="9">H15/$H$12</f>
        <v>0</v>
      </c>
      <c r="K15" s="106">
        <f t="shared" si="4"/>
        <v>0</v>
      </c>
      <c r="L15" s="199"/>
      <c r="M15" s="200">
        <f t="shared" si="5"/>
        <v>0</v>
      </c>
      <c r="N15" s="110">
        <f t="shared" ref="N15:N24" si="10">L15/$L$12</f>
        <v>0</v>
      </c>
      <c r="O15" s="106">
        <f t="shared" si="6"/>
        <v>0</v>
      </c>
      <c r="P15" s="199"/>
      <c r="Q15" s="200">
        <f t="shared" si="7"/>
        <v>0</v>
      </c>
      <c r="R15" s="110">
        <f t="shared" ref="R15:R24" si="11">P15/$P$12</f>
        <v>0</v>
      </c>
      <c r="S15" s="106">
        <f t="shared" si="8"/>
        <v>0</v>
      </c>
      <c r="T15" s="127"/>
      <c r="U15" s="113"/>
    </row>
    <row r="16" spans="1:21" ht="16" customHeight="1">
      <c r="A16" s="63"/>
      <c r="B16" s="14">
        <f t="array" ref="B16:C24">'Tarjousvertailu, sivu 1.'!B16:C24</f>
        <v>0</v>
      </c>
      <c r="C16" s="15">
        <v>0</v>
      </c>
      <c r="D16" s="197"/>
      <c r="E16" s="198">
        <f t="shared" si="0"/>
        <v>0</v>
      </c>
      <c r="F16" s="109">
        <f t="shared" si="1"/>
        <v>0</v>
      </c>
      <c r="G16" s="106">
        <f t="shared" si="2"/>
        <v>0</v>
      </c>
      <c r="H16" s="199"/>
      <c r="I16" s="198">
        <f t="shared" si="3"/>
        <v>0</v>
      </c>
      <c r="J16" s="110">
        <f t="shared" si="9"/>
        <v>0</v>
      </c>
      <c r="K16" s="106">
        <f t="shared" si="4"/>
        <v>0</v>
      </c>
      <c r="L16" s="199"/>
      <c r="M16" s="200">
        <f t="shared" si="5"/>
        <v>0</v>
      </c>
      <c r="N16" s="110">
        <f t="shared" si="10"/>
        <v>0</v>
      </c>
      <c r="O16" s="106">
        <f t="shared" si="6"/>
        <v>0</v>
      </c>
      <c r="P16" s="199"/>
      <c r="Q16" s="200">
        <f t="shared" si="7"/>
        <v>0</v>
      </c>
      <c r="R16" s="110">
        <f t="shared" si="11"/>
        <v>0</v>
      </c>
      <c r="S16" s="106">
        <f t="shared" si="8"/>
        <v>0</v>
      </c>
      <c r="T16" s="127"/>
      <c r="U16" s="113"/>
    </row>
    <row r="17" spans="1:21" ht="16" customHeight="1">
      <c r="A17" s="63"/>
      <c r="B17" s="14">
        <v>0</v>
      </c>
      <c r="C17" s="15">
        <v>0</v>
      </c>
      <c r="D17" s="197"/>
      <c r="E17" s="198">
        <f t="shared" si="0"/>
        <v>0</v>
      </c>
      <c r="F17" s="109">
        <f t="shared" si="1"/>
        <v>0</v>
      </c>
      <c r="G17" s="106">
        <f t="shared" si="2"/>
        <v>0</v>
      </c>
      <c r="H17" s="199"/>
      <c r="I17" s="198">
        <f t="shared" si="3"/>
        <v>0</v>
      </c>
      <c r="J17" s="110">
        <f t="shared" si="9"/>
        <v>0</v>
      </c>
      <c r="K17" s="106">
        <f t="shared" si="4"/>
        <v>0</v>
      </c>
      <c r="L17" s="199"/>
      <c r="M17" s="200">
        <f t="shared" si="5"/>
        <v>0</v>
      </c>
      <c r="N17" s="110">
        <f t="shared" si="10"/>
        <v>0</v>
      </c>
      <c r="O17" s="106">
        <f t="shared" si="6"/>
        <v>0</v>
      </c>
      <c r="P17" s="199"/>
      <c r="Q17" s="200">
        <f t="shared" si="7"/>
        <v>0</v>
      </c>
      <c r="R17" s="110">
        <f t="shared" si="11"/>
        <v>0</v>
      </c>
      <c r="S17" s="106">
        <f t="shared" si="8"/>
        <v>0</v>
      </c>
      <c r="T17" s="127"/>
      <c r="U17" s="113"/>
    </row>
    <row r="18" spans="1:21" ht="16" customHeight="1">
      <c r="A18" s="63"/>
      <c r="B18" s="14">
        <v>0</v>
      </c>
      <c r="C18" s="15">
        <v>0</v>
      </c>
      <c r="D18" s="197"/>
      <c r="E18" s="198">
        <f t="shared" si="0"/>
        <v>0</v>
      </c>
      <c r="F18" s="109">
        <f t="shared" si="1"/>
        <v>0</v>
      </c>
      <c r="G18" s="106">
        <f t="shared" si="2"/>
        <v>0</v>
      </c>
      <c r="H18" s="199"/>
      <c r="I18" s="198">
        <f t="shared" si="3"/>
        <v>0</v>
      </c>
      <c r="J18" s="110">
        <f t="shared" si="9"/>
        <v>0</v>
      </c>
      <c r="K18" s="106">
        <f t="shared" si="4"/>
        <v>0</v>
      </c>
      <c r="L18" s="199"/>
      <c r="M18" s="200">
        <f t="shared" si="5"/>
        <v>0</v>
      </c>
      <c r="N18" s="110">
        <f t="shared" si="10"/>
        <v>0</v>
      </c>
      <c r="O18" s="106">
        <f t="shared" si="6"/>
        <v>0</v>
      </c>
      <c r="P18" s="199"/>
      <c r="Q18" s="200">
        <f t="shared" si="7"/>
        <v>0</v>
      </c>
      <c r="R18" s="110">
        <f t="shared" si="11"/>
        <v>0</v>
      </c>
      <c r="S18" s="106">
        <f t="shared" si="8"/>
        <v>0</v>
      </c>
      <c r="T18" s="127"/>
      <c r="U18" s="113"/>
    </row>
    <row r="19" spans="1:21" ht="16" customHeight="1">
      <c r="A19" s="63"/>
      <c r="B19" s="14">
        <v>0</v>
      </c>
      <c r="C19" s="15">
        <v>0</v>
      </c>
      <c r="D19" s="197"/>
      <c r="E19" s="198">
        <f t="shared" si="0"/>
        <v>0</v>
      </c>
      <c r="F19" s="109">
        <f t="shared" si="1"/>
        <v>0</v>
      </c>
      <c r="G19" s="106">
        <f t="shared" si="2"/>
        <v>0</v>
      </c>
      <c r="H19" s="199"/>
      <c r="I19" s="198">
        <f t="shared" si="3"/>
        <v>0</v>
      </c>
      <c r="J19" s="110">
        <f t="shared" si="9"/>
        <v>0</v>
      </c>
      <c r="K19" s="106">
        <f t="shared" si="4"/>
        <v>0</v>
      </c>
      <c r="L19" s="199"/>
      <c r="M19" s="200">
        <f t="shared" si="5"/>
        <v>0</v>
      </c>
      <c r="N19" s="110">
        <f t="shared" si="10"/>
        <v>0</v>
      </c>
      <c r="O19" s="106">
        <f t="shared" si="6"/>
        <v>0</v>
      </c>
      <c r="P19" s="199"/>
      <c r="Q19" s="200">
        <f t="shared" si="7"/>
        <v>0</v>
      </c>
      <c r="R19" s="110">
        <f t="shared" si="11"/>
        <v>0</v>
      </c>
      <c r="S19" s="106">
        <f t="shared" si="8"/>
        <v>0</v>
      </c>
      <c r="T19" s="127"/>
      <c r="U19" s="113"/>
    </row>
    <row r="20" spans="1:21" ht="16" customHeight="1">
      <c r="A20" s="63"/>
      <c r="B20" s="14">
        <v>0</v>
      </c>
      <c r="C20" s="15">
        <v>0</v>
      </c>
      <c r="D20" s="199"/>
      <c r="E20" s="200">
        <f t="shared" si="0"/>
        <v>0</v>
      </c>
      <c r="F20" s="109">
        <f t="shared" si="1"/>
        <v>0</v>
      </c>
      <c r="G20" s="106">
        <f t="shared" si="2"/>
        <v>0</v>
      </c>
      <c r="H20" s="199"/>
      <c r="I20" s="198">
        <f t="shared" si="3"/>
        <v>0</v>
      </c>
      <c r="J20" s="110">
        <f t="shared" si="9"/>
        <v>0</v>
      </c>
      <c r="K20" s="106">
        <f t="shared" si="4"/>
        <v>0</v>
      </c>
      <c r="L20" s="199"/>
      <c r="M20" s="200">
        <f t="shared" si="5"/>
        <v>0</v>
      </c>
      <c r="N20" s="110">
        <f t="shared" si="10"/>
        <v>0</v>
      </c>
      <c r="O20" s="106">
        <f t="shared" si="6"/>
        <v>0</v>
      </c>
      <c r="P20" s="199"/>
      <c r="Q20" s="200">
        <f t="shared" si="7"/>
        <v>0</v>
      </c>
      <c r="R20" s="110">
        <f t="shared" si="11"/>
        <v>0</v>
      </c>
      <c r="S20" s="106">
        <f t="shared" si="8"/>
        <v>0</v>
      </c>
      <c r="T20" s="127"/>
      <c r="U20" s="113"/>
    </row>
    <row r="21" spans="1:21" ht="16" customHeight="1">
      <c r="A21" s="63"/>
      <c r="B21" s="14">
        <v>0</v>
      </c>
      <c r="C21" s="15">
        <v>0</v>
      </c>
      <c r="D21" s="199"/>
      <c r="E21" s="200">
        <f t="shared" si="0"/>
        <v>0</v>
      </c>
      <c r="F21" s="109">
        <f t="shared" si="1"/>
        <v>0</v>
      </c>
      <c r="G21" s="106">
        <f t="shared" si="2"/>
        <v>0</v>
      </c>
      <c r="H21" s="199"/>
      <c r="I21" s="198">
        <f t="shared" si="3"/>
        <v>0</v>
      </c>
      <c r="J21" s="110">
        <f t="shared" si="9"/>
        <v>0</v>
      </c>
      <c r="K21" s="106">
        <f t="shared" si="4"/>
        <v>0</v>
      </c>
      <c r="L21" s="199"/>
      <c r="M21" s="200">
        <f t="shared" si="5"/>
        <v>0</v>
      </c>
      <c r="N21" s="110">
        <f t="shared" si="10"/>
        <v>0</v>
      </c>
      <c r="O21" s="106">
        <f t="shared" si="6"/>
        <v>0</v>
      </c>
      <c r="P21" s="199"/>
      <c r="Q21" s="200">
        <f t="shared" si="7"/>
        <v>0</v>
      </c>
      <c r="R21" s="110">
        <f t="shared" si="11"/>
        <v>0</v>
      </c>
      <c r="S21" s="106">
        <f t="shared" si="8"/>
        <v>0</v>
      </c>
      <c r="T21" s="127"/>
      <c r="U21" s="113"/>
    </row>
    <row r="22" spans="1:21" ht="16" customHeight="1">
      <c r="A22" s="63"/>
      <c r="B22" s="14">
        <v>0</v>
      </c>
      <c r="C22" s="15">
        <v>0</v>
      </c>
      <c r="D22" s="199"/>
      <c r="E22" s="200">
        <f t="shared" si="0"/>
        <v>0</v>
      </c>
      <c r="F22" s="109">
        <f t="shared" si="1"/>
        <v>0</v>
      </c>
      <c r="G22" s="106">
        <f t="shared" si="2"/>
        <v>0</v>
      </c>
      <c r="H22" s="199"/>
      <c r="I22" s="198">
        <f t="shared" si="3"/>
        <v>0</v>
      </c>
      <c r="J22" s="110">
        <f t="shared" si="9"/>
        <v>0</v>
      </c>
      <c r="K22" s="106">
        <f t="shared" si="4"/>
        <v>0</v>
      </c>
      <c r="L22" s="199"/>
      <c r="M22" s="200">
        <f t="shared" si="5"/>
        <v>0</v>
      </c>
      <c r="N22" s="110">
        <f t="shared" si="10"/>
        <v>0</v>
      </c>
      <c r="O22" s="106">
        <f t="shared" si="6"/>
        <v>0</v>
      </c>
      <c r="P22" s="199"/>
      <c r="Q22" s="200">
        <f t="shared" si="7"/>
        <v>0</v>
      </c>
      <c r="R22" s="110">
        <f t="shared" si="11"/>
        <v>0</v>
      </c>
      <c r="S22" s="106">
        <f t="shared" si="8"/>
        <v>0</v>
      </c>
      <c r="T22" s="127"/>
      <c r="U22" s="113"/>
    </row>
    <row r="23" spans="1:21">
      <c r="A23" s="63"/>
      <c r="B23" s="14">
        <v>0</v>
      </c>
      <c r="C23" s="15">
        <v>0</v>
      </c>
      <c r="D23" s="199"/>
      <c r="E23" s="200">
        <f t="shared" si="0"/>
        <v>0</v>
      </c>
      <c r="F23" s="109">
        <f t="shared" si="1"/>
        <v>0</v>
      </c>
      <c r="G23" s="106">
        <f t="shared" si="2"/>
        <v>0</v>
      </c>
      <c r="H23" s="199"/>
      <c r="I23" s="198">
        <f t="shared" si="3"/>
        <v>0</v>
      </c>
      <c r="J23" s="110">
        <f t="shared" si="9"/>
        <v>0</v>
      </c>
      <c r="K23" s="106">
        <f t="shared" si="4"/>
        <v>0</v>
      </c>
      <c r="L23" s="199"/>
      <c r="M23" s="200">
        <f t="shared" si="5"/>
        <v>0</v>
      </c>
      <c r="N23" s="110">
        <f t="shared" si="10"/>
        <v>0</v>
      </c>
      <c r="O23" s="106">
        <f t="shared" si="6"/>
        <v>0</v>
      </c>
      <c r="P23" s="199"/>
      <c r="Q23" s="200">
        <f t="shared" si="7"/>
        <v>0</v>
      </c>
      <c r="R23" s="110">
        <f t="shared" si="11"/>
        <v>0</v>
      </c>
      <c r="S23" s="106">
        <f t="shared" si="8"/>
        <v>0</v>
      </c>
      <c r="T23" s="127"/>
      <c r="U23" s="113"/>
    </row>
    <row r="24" spans="1:21" ht="16" customHeight="1" thickBot="1">
      <c r="A24" s="63"/>
      <c r="B24" s="14">
        <v>0</v>
      </c>
      <c r="C24" s="15">
        <v>0</v>
      </c>
      <c r="D24" s="199"/>
      <c r="E24" s="200">
        <f t="shared" si="0"/>
        <v>0</v>
      </c>
      <c r="F24" s="108">
        <f t="shared" si="1"/>
        <v>0</v>
      </c>
      <c r="G24" s="16">
        <f t="shared" si="2"/>
        <v>0</v>
      </c>
      <c r="H24" s="199"/>
      <c r="I24" s="216">
        <f t="shared" si="3"/>
        <v>0</v>
      </c>
      <c r="J24" s="20">
        <f t="shared" si="9"/>
        <v>0</v>
      </c>
      <c r="K24" s="16">
        <f t="shared" si="4"/>
        <v>0</v>
      </c>
      <c r="L24" s="199"/>
      <c r="M24" s="200">
        <f t="shared" si="5"/>
        <v>0</v>
      </c>
      <c r="N24" s="20">
        <f t="shared" si="10"/>
        <v>0</v>
      </c>
      <c r="O24" s="16">
        <f t="shared" si="6"/>
        <v>0</v>
      </c>
      <c r="P24" s="199"/>
      <c r="Q24" s="200">
        <f t="shared" si="7"/>
        <v>0</v>
      </c>
      <c r="R24" s="20">
        <f t="shared" si="11"/>
        <v>0</v>
      </c>
      <c r="S24" s="16">
        <f t="shared" si="8"/>
        <v>0</v>
      </c>
      <c r="T24" s="127"/>
      <c r="U24" s="113"/>
    </row>
    <row r="25" spans="1:21" ht="6" customHeight="1" thickBot="1">
      <c r="A25" s="63"/>
      <c r="B25" s="14"/>
      <c r="C25" s="16"/>
      <c r="D25" s="201"/>
      <c r="E25" s="202"/>
      <c r="F25" s="17"/>
      <c r="G25" s="17"/>
      <c r="H25" s="217"/>
      <c r="I25" s="202"/>
      <c r="J25" s="17"/>
      <c r="K25" s="17"/>
      <c r="L25" s="217"/>
      <c r="M25" s="202"/>
      <c r="N25" s="17"/>
      <c r="O25" s="17"/>
      <c r="P25" s="217"/>
      <c r="Q25" s="202"/>
      <c r="R25" s="17"/>
      <c r="S25" s="17"/>
      <c r="T25" s="128"/>
      <c r="U25" s="113"/>
    </row>
    <row r="26" spans="1:21" ht="23.15" customHeight="1" thickTop="1" thickBot="1">
      <c r="A26" s="63"/>
      <c r="B26" s="18"/>
      <c r="C26" s="16"/>
      <c r="D26" s="203"/>
      <c r="E26" s="204">
        <f>SUM(E14:E24)</f>
        <v>0</v>
      </c>
      <c r="F26" s="19"/>
      <c r="G26" s="95">
        <f>SUM(G14:G24)</f>
        <v>0</v>
      </c>
      <c r="H26" s="218"/>
      <c r="I26" s="204">
        <f>SUM(I14:I24)</f>
        <v>0</v>
      </c>
      <c r="J26" s="20"/>
      <c r="K26" s="95">
        <f>SUM(K14:K24)</f>
        <v>0</v>
      </c>
      <c r="L26" s="218"/>
      <c r="M26" s="204">
        <f>SUM(M14:M24)</f>
        <v>0</v>
      </c>
      <c r="N26" s="20"/>
      <c r="O26" s="95">
        <f>SUM(O14:O24)</f>
        <v>0</v>
      </c>
      <c r="P26" s="218"/>
      <c r="Q26" s="204">
        <f>SUM(Q14:Q24)</f>
        <v>0</v>
      </c>
      <c r="R26" s="20"/>
      <c r="S26" s="95">
        <f>SUM(S14:S24)</f>
        <v>0</v>
      </c>
      <c r="T26" s="129"/>
      <c r="U26" s="113"/>
    </row>
    <row r="27" spans="1:21" ht="5.15" customHeight="1" thickTop="1" thickBot="1">
      <c r="A27" s="63"/>
      <c r="B27" s="18"/>
      <c r="C27" s="16"/>
      <c r="D27" s="203"/>
      <c r="E27" s="205"/>
      <c r="F27" s="21"/>
      <c r="G27" s="22"/>
      <c r="H27" s="218"/>
      <c r="I27" s="205"/>
      <c r="J27" s="20"/>
      <c r="K27" s="22"/>
      <c r="L27" s="218"/>
      <c r="M27" s="205"/>
      <c r="N27" s="20"/>
      <c r="O27" s="22"/>
      <c r="P27" s="218"/>
      <c r="Q27" s="205"/>
      <c r="R27" s="20"/>
      <c r="S27" s="22"/>
      <c r="T27" s="128"/>
      <c r="U27" s="113"/>
    </row>
    <row r="28" spans="1:21" ht="23.15" customHeight="1">
      <c r="A28" s="63"/>
      <c r="B28" s="231" t="s">
        <v>32</v>
      </c>
      <c r="C28" s="16"/>
      <c r="D28" s="206"/>
      <c r="E28" s="207">
        <f>D28*$C$28</f>
        <v>0</v>
      </c>
      <c r="F28" s="13">
        <f>D28/$D$12</f>
        <v>0</v>
      </c>
      <c r="G28" s="13">
        <f>F28*$C$28</f>
        <v>0</v>
      </c>
      <c r="H28" s="206"/>
      <c r="I28" s="207">
        <f>H28*$C$28</f>
        <v>0</v>
      </c>
      <c r="J28" s="13">
        <f>H28/$H$12</f>
        <v>0</v>
      </c>
      <c r="K28" s="13">
        <f>J28*$C$28</f>
        <v>0</v>
      </c>
      <c r="L28" s="206"/>
      <c r="M28" s="207">
        <f>L28*$C$28</f>
        <v>0</v>
      </c>
      <c r="N28" s="13">
        <f>L28/$L$12</f>
        <v>0</v>
      </c>
      <c r="O28" s="13">
        <f>N28*$C$28</f>
        <v>0</v>
      </c>
      <c r="P28" s="206"/>
      <c r="Q28" s="207">
        <f>P28*$C$28</f>
        <v>0</v>
      </c>
      <c r="R28" s="13">
        <f>P28/$P$12</f>
        <v>0</v>
      </c>
      <c r="S28" s="13">
        <f>R28*$C$28</f>
        <v>0</v>
      </c>
      <c r="T28" s="127"/>
      <c r="U28" s="113"/>
    </row>
    <row r="29" spans="1:21" ht="23.15" customHeight="1">
      <c r="A29" s="63"/>
      <c r="B29" s="232" t="s">
        <v>36</v>
      </c>
      <c r="C29" s="23"/>
      <c r="D29" s="208"/>
      <c r="E29" s="209">
        <f>SUM(E26:E28)</f>
        <v>0</v>
      </c>
      <c r="F29" s="16"/>
      <c r="G29" s="16">
        <f>G26+G28</f>
        <v>0</v>
      </c>
      <c r="H29" s="208"/>
      <c r="I29" s="209">
        <f>SUM(I26:I28)</f>
        <v>0</v>
      </c>
      <c r="J29" s="16"/>
      <c r="K29" s="16">
        <f>K26+K28</f>
        <v>0</v>
      </c>
      <c r="L29" s="208"/>
      <c r="M29" s="209">
        <f>SUM(M26:M28)</f>
        <v>0</v>
      </c>
      <c r="N29" s="16"/>
      <c r="O29" s="16">
        <f>O26+O28</f>
        <v>0</v>
      </c>
      <c r="P29" s="208"/>
      <c r="Q29" s="209">
        <f>SUM(Q26:Q28)</f>
        <v>0</v>
      </c>
      <c r="R29" s="16"/>
      <c r="S29" s="16">
        <f>S26+S28</f>
        <v>0</v>
      </c>
      <c r="T29" s="127"/>
      <c r="U29" s="113"/>
    </row>
    <row r="30" spans="1:21" ht="23.15" customHeight="1">
      <c r="A30" s="63"/>
      <c r="B30" s="9" t="s">
        <v>33</v>
      </c>
      <c r="C30" s="194">
        <v>0.24</v>
      </c>
      <c r="D30" s="208"/>
      <c r="E30" s="210"/>
      <c r="F30" s="16"/>
      <c r="G30" s="16">
        <f>$C$30*G29</f>
        <v>0</v>
      </c>
      <c r="H30" s="208"/>
      <c r="I30" s="210"/>
      <c r="J30" s="16"/>
      <c r="K30" s="16">
        <f>$C$30*K29</f>
        <v>0</v>
      </c>
      <c r="L30" s="208"/>
      <c r="M30" s="210"/>
      <c r="N30" s="16"/>
      <c r="O30" s="16">
        <f>$C$30*O29</f>
        <v>0</v>
      </c>
      <c r="P30" s="208"/>
      <c r="Q30" s="210"/>
      <c r="R30" s="16"/>
      <c r="S30" s="16">
        <f>$C$30*S29</f>
        <v>0</v>
      </c>
      <c r="T30" s="127"/>
      <c r="U30" s="113"/>
    </row>
    <row r="31" spans="1:21" ht="23.15" customHeight="1">
      <c r="A31" s="63"/>
      <c r="B31" s="9" t="s">
        <v>34</v>
      </c>
      <c r="C31" s="24"/>
      <c r="D31" s="208"/>
      <c r="E31" s="210"/>
      <c r="F31" s="16"/>
      <c r="G31" s="16"/>
      <c r="H31" s="208"/>
      <c r="I31" s="210"/>
      <c r="J31" s="16"/>
      <c r="K31" s="16"/>
      <c r="L31" s="208"/>
      <c r="M31" s="210"/>
      <c r="N31" s="16"/>
      <c r="O31" s="16"/>
      <c r="P31" s="208"/>
      <c r="Q31" s="210"/>
      <c r="R31" s="16"/>
      <c r="S31" s="16"/>
      <c r="T31" s="127"/>
      <c r="U31" s="113"/>
    </row>
    <row r="32" spans="1:21" ht="6" customHeight="1" thickBot="1">
      <c r="A32" s="63"/>
      <c r="B32" s="25"/>
      <c r="C32" s="130"/>
      <c r="D32" s="221"/>
      <c r="E32" s="222"/>
      <c r="F32" s="131"/>
      <c r="G32" s="131"/>
      <c r="H32" s="221"/>
      <c r="I32" s="222"/>
      <c r="J32" s="131"/>
      <c r="K32" s="131"/>
      <c r="L32" s="221"/>
      <c r="M32" s="222"/>
      <c r="N32" s="131"/>
      <c r="O32" s="131"/>
      <c r="P32" s="221"/>
      <c r="Q32" s="222"/>
      <c r="R32" s="131"/>
      <c r="S32" s="131"/>
      <c r="T32" s="128"/>
      <c r="U32" s="113"/>
    </row>
    <row r="33" spans="1:21" ht="29.15" customHeight="1" thickTop="1" thickBot="1">
      <c r="A33" s="63"/>
      <c r="B33" s="94" t="s">
        <v>35</v>
      </c>
      <c r="C33" s="29"/>
      <c r="D33" s="213" t="str">
        <f>D11</f>
        <v>EUR</v>
      </c>
      <c r="E33" s="214">
        <f>SUM(E31+E30+E28+E26)</f>
        <v>0</v>
      </c>
      <c r="F33" s="97" t="s">
        <v>0</v>
      </c>
      <c r="G33" s="98">
        <f>SUM(G31+G30+G28+G26)</f>
        <v>0</v>
      </c>
      <c r="H33" s="219" t="str">
        <f>H11</f>
        <v>EUR</v>
      </c>
      <c r="I33" s="214">
        <f>SUM(I31+I30+I28+I26)</f>
        <v>0</v>
      </c>
      <c r="J33" s="97" t="s">
        <v>0</v>
      </c>
      <c r="K33" s="98">
        <f>SUM(K31+K30+K28+K26)</f>
        <v>0</v>
      </c>
      <c r="L33" s="214" t="str">
        <f>L11</f>
        <v>EUR</v>
      </c>
      <c r="M33" s="214">
        <f>SUM(M31+M30+M28+M26)</f>
        <v>0</v>
      </c>
      <c r="N33" s="99" t="s">
        <v>0</v>
      </c>
      <c r="O33" s="100">
        <f>SUM(O31+O30+O28+O26)</f>
        <v>0</v>
      </c>
      <c r="P33" s="214" t="str">
        <f>P11</f>
        <v>EUR</v>
      </c>
      <c r="Q33" s="214">
        <f>SUM(Q31+Q30+Q28+Q26)</f>
        <v>0</v>
      </c>
      <c r="R33" s="97" t="s">
        <v>0</v>
      </c>
      <c r="S33" s="98">
        <f>SUM(S31+S30+S28+S26)</f>
        <v>0</v>
      </c>
      <c r="T33" s="128"/>
      <c r="U33" s="113"/>
    </row>
    <row r="34" spans="1:21" ht="6" customHeight="1" thickTop="1" thickBot="1">
      <c r="A34" s="63"/>
      <c r="B34" s="28"/>
      <c r="C34" s="29"/>
      <c r="D34" s="30"/>
      <c r="E34" s="31"/>
      <c r="F34" s="32"/>
      <c r="G34" s="33"/>
      <c r="H34" s="34"/>
      <c r="I34" s="31"/>
      <c r="J34" s="32"/>
      <c r="K34" s="33"/>
      <c r="L34" s="35"/>
      <c r="M34" s="31"/>
      <c r="N34" s="101"/>
      <c r="O34" s="102"/>
      <c r="P34" s="31"/>
      <c r="Q34" s="31"/>
      <c r="R34" s="32"/>
      <c r="S34" s="33"/>
      <c r="T34" s="132"/>
      <c r="U34" s="113"/>
    </row>
    <row r="35" spans="1:21" ht="16" customHeight="1" thickBot="1">
      <c r="A35" s="63"/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4"/>
      <c r="O35" s="134"/>
      <c r="P35" s="133"/>
      <c r="Q35" s="133"/>
      <c r="R35" s="133"/>
      <c r="S35" s="133"/>
      <c r="T35" s="119"/>
      <c r="U35" s="113"/>
    </row>
    <row r="36" spans="1:21" ht="33.75" customHeight="1">
      <c r="A36" s="63"/>
      <c r="B36" s="154" t="s">
        <v>45</v>
      </c>
      <c r="C36" s="89"/>
      <c r="D36" s="274"/>
      <c r="E36" s="275"/>
      <c r="F36" s="275"/>
      <c r="G36" s="276"/>
      <c r="H36" s="274"/>
      <c r="I36" s="275"/>
      <c r="J36" s="275"/>
      <c r="K36" s="276"/>
      <c r="L36" s="274"/>
      <c r="M36" s="275"/>
      <c r="N36" s="275"/>
      <c r="O36" s="276"/>
      <c r="P36" s="274"/>
      <c r="Q36" s="275"/>
      <c r="R36" s="275"/>
      <c r="S36" s="276"/>
      <c r="T36" s="73"/>
      <c r="U36" s="113"/>
    </row>
    <row r="37" spans="1:21" ht="16" customHeight="1">
      <c r="A37" s="63"/>
      <c r="B37" s="156" t="s">
        <v>46</v>
      </c>
      <c r="C37" s="89"/>
      <c r="D37" s="90"/>
      <c r="E37" s="89"/>
      <c r="F37" s="89"/>
      <c r="G37" s="89"/>
      <c r="H37" s="90"/>
      <c r="I37" s="89"/>
      <c r="J37" s="89"/>
      <c r="K37" s="89"/>
      <c r="L37" s="90"/>
      <c r="M37" s="89"/>
      <c r="N37" s="89"/>
      <c r="O37" s="89"/>
      <c r="P37" s="90"/>
      <c r="Q37" s="89"/>
      <c r="R37" s="89"/>
      <c r="S37" s="89"/>
      <c r="T37" s="73"/>
      <c r="U37" s="113"/>
    </row>
    <row r="38" spans="1:21" ht="16" customHeight="1">
      <c r="A38" s="63"/>
      <c r="B38" s="158" t="s">
        <v>55</v>
      </c>
      <c r="C38" s="89"/>
      <c r="D38" s="90"/>
      <c r="E38" s="89"/>
      <c r="F38" s="89"/>
      <c r="G38" s="89"/>
      <c r="H38" s="90"/>
      <c r="I38" s="89"/>
      <c r="J38" s="89"/>
      <c r="K38" s="89"/>
      <c r="L38" s="91"/>
      <c r="M38" s="89"/>
      <c r="N38" s="89"/>
      <c r="O38" s="89"/>
      <c r="P38" s="90"/>
      <c r="Q38" s="89"/>
      <c r="R38" s="89"/>
      <c r="S38" s="89"/>
      <c r="T38" s="73"/>
      <c r="U38" s="113"/>
    </row>
    <row r="39" spans="1:21" ht="16" customHeight="1">
      <c r="A39" s="63"/>
      <c r="B39" s="171" t="s">
        <v>47</v>
      </c>
      <c r="C39" s="89"/>
      <c r="D39" s="90"/>
      <c r="E39" s="89"/>
      <c r="F39" s="89"/>
      <c r="G39" s="89"/>
      <c r="H39" s="90"/>
      <c r="I39" s="89"/>
      <c r="J39" s="89"/>
      <c r="K39" s="89"/>
      <c r="L39" s="90"/>
      <c r="M39" s="89"/>
      <c r="N39" s="89"/>
      <c r="O39" s="89"/>
      <c r="P39" s="90"/>
      <c r="Q39" s="89"/>
      <c r="R39" s="89"/>
      <c r="S39" s="89"/>
      <c r="T39" s="73"/>
      <c r="U39" s="113"/>
    </row>
    <row r="40" spans="1:21" ht="16" customHeight="1">
      <c r="A40" s="63"/>
      <c r="B40" s="161" t="s">
        <v>48</v>
      </c>
      <c r="C40" s="89"/>
      <c r="D40" s="92"/>
      <c r="E40" s="89"/>
      <c r="F40" s="89"/>
      <c r="G40" s="89"/>
      <c r="H40" s="92"/>
      <c r="I40" s="89"/>
      <c r="J40" s="89"/>
      <c r="K40" s="89"/>
      <c r="L40" s="92"/>
      <c r="M40" s="89"/>
      <c r="N40" s="89"/>
      <c r="O40" s="89"/>
      <c r="P40" s="90"/>
      <c r="Q40" s="89"/>
      <c r="R40" s="89"/>
      <c r="S40" s="89"/>
      <c r="T40" s="73"/>
      <c r="U40" s="113"/>
    </row>
    <row r="41" spans="1:21" ht="16" customHeight="1">
      <c r="A41" s="63"/>
      <c r="B41" s="160" t="s">
        <v>49</v>
      </c>
      <c r="C41" s="135"/>
      <c r="D41" s="104"/>
      <c r="E41" s="89"/>
      <c r="F41" s="89"/>
      <c r="G41" s="89"/>
      <c r="H41" s="92"/>
      <c r="I41" s="89"/>
      <c r="J41" s="89"/>
      <c r="K41" s="89"/>
      <c r="L41" s="92"/>
      <c r="M41" s="89"/>
      <c r="N41" s="89"/>
      <c r="O41" s="89"/>
      <c r="P41" s="90"/>
      <c r="Q41" s="89"/>
      <c r="R41" s="89"/>
      <c r="S41" s="89"/>
      <c r="T41" s="73"/>
      <c r="U41" s="113"/>
    </row>
    <row r="42" spans="1:21" ht="16" customHeight="1">
      <c r="A42" s="63"/>
      <c r="B42" s="160" t="s">
        <v>50</v>
      </c>
      <c r="C42" s="134"/>
      <c r="D42" s="90"/>
      <c r="E42" s="89"/>
      <c r="F42" s="89"/>
      <c r="G42" s="89"/>
      <c r="H42" s="90"/>
      <c r="I42" s="89"/>
      <c r="J42" s="89"/>
      <c r="K42" s="89"/>
      <c r="L42" s="90"/>
      <c r="M42" s="89"/>
      <c r="N42" s="89"/>
      <c r="O42" s="89"/>
      <c r="P42" s="90"/>
      <c r="Q42" s="89"/>
      <c r="R42" s="89"/>
      <c r="S42" s="89"/>
      <c r="T42" s="73"/>
      <c r="U42" s="113"/>
    </row>
    <row r="43" spans="1:21" ht="16" customHeight="1">
      <c r="A43" s="63"/>
      <c r="B43" s="160" t="s">
        <v>51</v>
      </c>
      <c r="C43" s="89"/>
      <c r="D43" s="93"/>
      <c r="E43" s="89"/>
      <c r="F43" s="89"/>
      <c r="G43" s="89"/>
      <c r="H43" s="93"/>
      <c r="I43" s="89"/>
      <c r="J43" s="89"/>
      <c r="K43" s="89"/>
      <c r="L43" s="93"/>
      <c r="M43" s="89"/>
      <c r="N43" s="89"/>
      <c r="O43" s="89"/>
      <c r="P43" s="93"/>
      <c r="Q43" s="89"/>
      <c r="R43" s="89"/>
      <c r="S43" s="89"/>
      <c r="T43" s="73"/>
      <c r="U43" s="113"/>
    </row>
    <row r="44" spans="1:21" ht="16" customHeight="1">
      <c r="A44" s="63"/>
      <c r="B44" s="160" t="s">
        <v>52</v>
      </c>
      <c r="C44" s="89"/>
      <c r="D44" s="90"/>
      <c r="E44" s="89"/>
      <c r="F44" s="89"/>
      <c r="G44" s="89"/>
      <c r="H44" s="90"/>
      <c r="I44" s="89"/>
      <c r="J44" s="89"/>
      <c r="K44" s="89"/>
      <c r="L44" s="90"/>
      <c r="M44" s="89"/>
      <c r="N44" s="89"/>
      <c r="O44" s="89"/>
      <c r="P44" s="90"/>
      <c r="Q44" s="89"/>
      <c r="R44" s="89"/>
      <c r="S44" s="89"/>
      <c r="T44" s="73"/>
      <c r="U44" s="113"/>
    </row>
    <row r="45" spans="1:21" ht="16" customHeight="1">
      <c r="A45" s="63"/>
      <c r="B45" s="160" t="s">
        <v>53</v>
      </c>
      <c r="C45" s="89"/>
      <c r="D45" s="90"/>
      <c r="E45" s="89"/>
      <c r="F45" s="89"/>
      <c r="G45" s="89"/>
      <c r="H45" s="90"/>
      <c r="I45" s="89"/>
      <c r="J45" s="89"/>
      <c r="K45" s="89"/>
      <c r="L45" s="90"/>
      <c r="M45" s="89"/>
      <c r="N45" s="89"/>
      <c r="O45" s="89"/>
      <c r="P45" s="90"/>
      <c r="Q45" s="89"/>
      <c r="R45" s="89"/>
      <c r="S45" s="89"/>
      <c r="T45" s="73"/>
      <c r="U45" s="113"/>
    </row>
    <row r="46" spans="1:21" ht="16" customHeight="1">
      <c r="A46" s="63"/>
      <c r="B46" s="164" t="s">
        <v>54</v>
      </c>
      <c r="C46" s="89"/>
      <c r="D46" s="90"/>
      <c r="E46" s="89"/>
      <c r="F46" s="89"/>
      <c r="G46" s="89"/>
      <c r="H46" s="90"/>
      <c r="I46" s="89"/>
      <c r="J46" s="89"/>
      <c r="K46" s="89"/>
      <c r="L46" s="90"/>
      <c r="M46" s="89"/>
      <c r="N46" s="89"/>
      <c r="O46" s="89"/>
      <c r="P46" s="90"/>
      <c r="Q46" s="89"/>
      <c r="R46" s="89"/>
      <c r="S46" s="89"/>
      <c r="T46" s="73"/>
      <c r="U46" s="113"/>
    </row>
    <row r="47" spans="1:21" ht="16" customHeight="1">
      <c r="A47" s="63"/>
      <c r="B47" s="37"/>
      <c r="C47" s="89"/>
      <c r="D47" s="90"/>
      <c r="E47" s="89"/>
      <c r="F47" s="89"/>
      <c r="G47" s="89"/>
      <c r="H47" s="90"/>
      <c r="I47" s="89"/>
      <c r="J47" s="89"/>
      <c r="K47" s="89"/>
      <c r="L47" s="90"/>
      <c r="M47" s="89"/>
      <c r="N47" s="89"/>
      <c r="O47" s="89"/>
      <c r="P47" s="90"/>
      <c r="Q47" s="89"/>
      <c r="R47" s="89"/>
      <c r="S47" s="89"/>
      <c r="T47" s="73"/>
      <c r="U47" s="113"/>
    </row>
    <row r="48" spans="1:21" ht="16" customHeight="1">
      <c r="A48" s="63"/>
      <c r="B48" s="37"/>
      <c r="C48" s="89"/>
      <c r="D48" s="90"/>
      <c r="E48" s="89"/>
      <c r="F48" s="89"/>
      <c r="G48" s="89"/>
      <c r="H48" s="90"/>
      <c r="I48" s="89"/>
      <c r="J48" s="89"/>
      <c r="K48" s="89"/>
      <c r="L48" s="90"/>
      <c r="M48" s="89"/>
      <c r="N48" s="89"/>
      <c r="O48" s="89"/>
      <c r="P48" s="90"/>
      <c r="Q48" s="89"/>
      <c r="R48" s="89"/>
      <c r="S48" s="89"/>
      <c r="T48" s="73"/>
      <c r="U48" s="113"/>
    </row>
    <row r="49" spans="1:21" ht="16" customHeight="1">
      <c r="A49" s="63"/>
      <c r="B49" s="37"/>
      <c r="C49" s="89"/>
      <c r="D49" s="90"/>
      <c r="E49" s="89"/>
      <c r="F49" s="89"/>
      <c r="G49" s="89"/>
      <c r="H49" s="90"/>
      <c r="I49" s="89"/>
      <c r="J49" s="89"/>
      <c r="K49" s="89"/>
      <c r="L49" s="90"/>
      <c r="M49" s="89"/>
      <c r="N49" s="89"/>
      <c r="O49" s="89"/>
      <c r="P49" s="90"/>
      <c r="Q49" s="89"/>
      <c r="R49" s="89"/>
      <c r="S49" s="89"/>
      <c r="T49" s="73"/>
      <c r="U49" s="113"/>
    </row>
    <row r="50" spans="1:21" ht="16" customHeight="1">
      <c r="A50" s="63"/>
      <c r="B50" s="37"/>
      <c r="C50" s="89"/>
      <c r="D50" s="90"/>
      <c r="E50" s="89"/>
      <c r="F50" s="89"/>
      <c r="G50" s="89"/>
      <c r="H50" s="90"/>
      <c r="I50" s="89"/>
      <c r="J50" s="89"/>
      <c r="K50" s="89"/>
      <c r="L50" s="90"/>
      <c r="M50" s="89"/>
      <c r="N50" s="89"/>
      <c r="O50" s="89"/>
      <c r="P50" s="90"/>
      <c r="Q50" s="89"/>
      <c r="R50" s="89"/>
      <c r="S50" s="89"/>
      <c r="T50" s="73"/>
      <c r="U50" s="113"/>
    </row>
    <row r="51" spans="1:21" ht="16" customHeight="1">
      <c r="A51" s="63"/>
      <c r="B51" s="38"/>
      <c r="C51" s="89"/>
      <c r="D51" s="90"/>
      <c r="E51" s="89"/>
      <c r="F51" s="89"/>
      <c r="G51" s="89"/>
      <c r="H51" s="90"/>
      <c r="I51" s="89"/>
      <c r="J51" s="89"/>
      <c r="K51" s="149"/>
      <c r="L51" s="150"/>
      <c r="M51" s="151"/>
      <c r="N51" s="151"/>
      <c r="O51" s="151"/>
      <c r="P51" s="150"/>
      <c r="Q51" s="151"/>
      <c r="R51" s="151"/>
      <c r="S51" s="152"/>
      <c r="T51" s="148"/>
      <c r="U51" s="113"/>
    </row>
    <row r="52" spans="1:21" ht="12" customHeight="1">
      <c r="A52" s="63"/>
      <c r="B52" s="121"/>
      <c r="C52" s="121"/>
      <c r="D52" s="121"/>
      <c r="E52" s="121"/>
      <c r="F52" s="121"/>
      <c r="G52" s="121"/>
      <c r="H52" s="121"/>
      <c r="I52" s="121"/>
      <c r="J52" s="121"/>
      <c r="K52" s="7"/>
      <c r="L52" s="7"/>
      <c r="M52" s="7"/>
      <c r="N52" s="145"/>
      <c r="O52" s="145"/>
      <c r="P52" s="7"/>
      <c r="Q52" s="145"/>
      <c r="R52" s="145"/>
      <c r="S52" s="7"/>
      <c r="T52" s="66"/>
      <c r="U52" s="113"/>
    </row>
    <row r="53" spans="1:21" ht="12" customHeight="1">
      <c r="A53" s="63"/>
      <c r="B53" s="116"/>
      <c r="C53" s="116"/>
      <c r="D53" s="116"/>
      <c r="E53" s="116"/>
      <c r="F53" s="116"/>
      <c r="G53" s="116"/>
      <c r="H53" s="116"/>
      <c r="I53" s="116"/>
      <c r="J53" s="116"/>
      <c r="K53" s="80"/>
      <c r="L53" s="52"/>
      <c r="M53" s="81"/>
      <c r="N53" s="147"/>
      <c r="O53" s="147"/>
      <c r="P53" s="147"/>
      <c r="Q53" s="80"/>
      <c r="R53" s="80"/>
      <c r="S53" s="80"/>
      <c r="T53" s="66"/>
      <c r="U53" s="113"/>
    </row>
    <row r="54" spans="1:21" ht="41.15" customHeight="1">
      <c r="A54" s="63"/>
      <c r="B54" s="77" t="s">
        <v>39</v>
      </c>
      <c r="C54" s="263">
        <f>'Tarjousvertailu, sivu 1.'!$C$55</f>
        <v>0</v>
      </c>
      <c r="D54" s="263"/>
      <c r="E54" s="263"/>
      <c r="F54" s="263"/>
      <c r="G54" s="263"/>
      <c r="H54" s="263"/>
      <c r="I54" s="263"/>
      <c r="J54" s="116"/>
      <c r="K54" s="80" t="s">
        <v>41</v>
      </c>
      <c r="L54" s="52"/>
      <c r="M54" s="81"/>
      <c r="N54" s="140" t="s">
        <v>1</v>
      </c>
      <c r="O54" s="140"/>
      <c r="P54" s="140"/>
      <c r="Q54" s="141"/>
      <c r="R54" s="141"/>
      <c r="S54" s="141"/>
      <c r="T54" s="66"/>
      <c r="U54" s="113"/>
    </row>
    <row r="55" spans="1:21">
      <c r="A55" s="63"/>
      <c r="B55" s="7"/>
      <c r="C55" s="121"/>
      <c r="D55" s="121"/>
      <c r="E55" s="121"/>
      <c r="F55" s="121"/>
      <c r="G55" s="121"/>
      <c r="H55" s="79"/>
      <c r="I55" s="79"/>
      <c r="J55" s="80"/>
      <c r="K55" s="7"/>
      <c r="L55" s="7"/>
      <c r="M55" s="7"/>
      <c r="N55" s="185" t="str">
        <f>'Tarjousvertailu, sivu 1.'!N56:S56</f>
        <v>Nimenselvennys</v>
      </c>
      <c r="O55" s="185" t="str">
        <f>'Tarjousvertailu, sivu 1.'!O56</f>
        <v>Titteli</v>
      </c>
      <c r="P55" s="186"/>
      <c r="Q55" s="185" t="str">
        <f>'Tarjousvertailu, sivu 1.'!Q56</f>
        <v>Nimenselvennys</v>
      </c>
      <c r="R55" s="185" t="str">
        <f>'Tarjousvertailu, sivu 1.'!R56</f>
        <v>Titteli</v>
      </c>
      <c r="S55" s="55"/>
      <c r="T55" s="74"/>
      <c r="U55" s="113"/>
    </row>
    <row r="56" spans="1:21" ht="15.75" customHeight="1">
      <c r="A56" s="63"/>
      <c r="B56" s="7"/>
      <c r="C56" s="116"/>
      <c r="D56" s="116"/>
      <c r="E56" s="116"/>
      <c r="F56" s="116"/>
      <c r="G56" s="116"/>
      <c r="H56" s="116"/>
      <c r="I56" s="116"/>
      <c r="J56" s="116"/>
      <c r="K56" s="51"/>
      <c r="L56" s="51"/>
      <c r="M56" s="51"/>
      <c r="N56" s="187"/>
      <c r="O56" s="187"/>
      <c r="P56" s="187"/>
      <c r="Q56" s="187"/>
      <c r="R56" s="187"/>
      <c r="S56" s="51"/>
      <c r="T56" s="66"/>
      <c r="U56" s="113"/>
    </row>
    <row r="57" spans="1:21">
      <c r="A57" s="63"/>
      <c r="B57" s="82" t="s">
        <v>40</v>
      </c>
      <c r="C57" s="264">
        <f>'Tarjousvertailu, sivu 1.'!$C$58</f>
        <v>0</v>
      </c>
      <c r="D57" s="264"/>
      <c r="E57" s="264"/>
      <c r="F57" s="264"/>
      <c r="G57" s="264"/>
      <c r="H57" s="264"/>
      <c r="I57" s="264"/>
      <c r="J57" s="123"/>
      <c r="K57" s="145"/>
      <c r="L57" s="145"/>
      <c r="M57" s="145"/>
      <c r="N57" s="188" t="s">
        <v>43</v>
      </c>
      <c r="O57" s="189">
        <f>'Tarjousvertailu, sivu 1.'!O58</f>
        <v>0</v>
      </c>
      <c r="P57" s="190"/>
      <c r="Q57" s="188" t="s">
        <v>43</v>
      </c>
      <c r="R57" s="189">
        <f>'Tarjousvertailu, sivu 1.'!R58</f>
        <v>0</v>
      </c>
      <c r="S57" s="145"/>
      <c r="T57" s="70"/>
      <c r="U57" s="113"/>
    </row>
    <row r="58" spans="1:21">
      <c r="A58" s="63"/>
      <c r="B58" s="83"/>
      <c r="C58" s="84"/>
      <c r="D58" s="84"/>
      <c r="E58" s="84"/>
      <c r="F58" s="84"/>
      <c r="G58" s="84"/>
      <c r="H58" s="84"/>
      <c r="I58" s="84"/>
      <c r="J58" s="123"/>
      <c r="K58" s="145"/>
      <c r="L58" s="145"/>
      <c r="M58" s="145"/>
      <c r="N58" s="187"/>
      <c r="O58" s="187"/>
      <c r="P58" s="187"/>
      <c r="Q58" s="187"/>
      <c r="R58" s="187"/>
      <c r="S58" s="145"/>
      <c r="T58" s="66"/>
      <c r="U58" s="113"/>
    </row>
    <row r="59" spans="1:21" ht="13" customHeight="1">
      <c r="A59" s="63"/>
      <c r="B59" s="116"/>
      <c r="C59" s="264">
        <f>'Tarjousvertailu, sivu 1.'!$C$60</f>
        <v>0</v>
      </c>
      <c r="D59" s="264"/>
      <c r="E59" s="264"/>
      <c r="F59" s="264"/>
      <c r="G59" s="264"/>
      <c r="H59" s="264"/>
      <c r="I59" s="264"/>
      <c r="J59" s="116"/>
      <c r="K59" s="145"/>
      <c r="L59" s="145"/>
      <c r="M59" s="145"/>
      <c r="N59" s="187"/>
      <c r="O59" s="187"/>
      <c r="P59" s="187"/>
      <c r="Q59" s="187"/>
      <c r="R59" s="187"/>
      <c r="S59" s="145"/>
      <c r="T59" s="66"/>
      <c r="U59" s="113"/>
    </row>
    <row r="60" spans="1:21" ht="13" customHeight="1">
      <c r="A60" s="63"/>
      <c r="B60" s="116"/>
      <c r="C60" s="84"/>
      <c r="D60" s="84"/>
      <c r="E60" s="84"/>
      <c r="F60" s="84"/>
      <c r="G60" s="84"/>
      <c r="H60" s="84"/>
      <c r="I60" s="84"/>
      <c r="J60" s="116"/>
      <c r="K60" s="78" t="s">
        <v>42</v>
      </c>
      <c r="L60" s="7"/>
      <c r="M60" s="78"/>
      <c r="N60" s="262"/>
      <c r="O60" s="262"/>
      <c r="P60" s="262"/>
      <c r="Q60" s="262"/>
      <c r="R60" s="191"/>
      <c r="S60" s="7"/>
      <c r="T60" s="66"/>
      <c r="U60" s="113"/>
    </row>
    <row r="61" spans="1:21" ht="13" customHeight="1">
      <c r="A61" s="63"/>
      <c r="B61" s="116"/>
      <c r="C61" s="264">
        <f>'Tarjousvertailu, sivu 1.'!$C$62</f>
        <v>0</v>
      </c>
      <c r="D61" s="264"/>
      <c r="E61" s="264"/>
      <c r="F61" s="264"/>
      <c r="G61" s="264"/>
      <c r="H61" s="264"/>
      <c r="I61" s="264"/>
      <c r="J61" s="116"/>
      <c r="K61" s="51"/>
      <c r="L61" s="51"/>
      <c r="M61" s="51"/>
      <c r="N61" s="192" t="str">
        <f>'Tarjousvertailu, sivu 1.'!N62:S62</f>
        <v>Nimenselvennys</v>
      </c>
      <c r="O61" s="192" t="str">
        <f>'Tarjousvertailu, sivu 1.'!O62</f>
        <v>Titteli</v>
      </c>
      <c r="P61" s="192"/>
      <c r="Q61" s="192" t="str">
        <f t="array" ref="Q61:R62">'Tarjousvertailu, sivu 1.'!Q62:R63</f>
        <v>Nimenselvennys</v>
      </c>
      <c r="R61" s="192" t="str">
        <v>Titteli</v>
      </c>
      <c r="S61" s="85"/>
      <c r="T61" s="66"/>
      <c r="U61" s="113"/>
    </row>
    <row r="62" spans="1:21" ht="19.5" customHeight="1">
      <c r="A62" s="63"/>
      <c r="B62" s="116"/>
      <c r="C62" s="142"/>
      <c r="D62" s="142"/>
      <c r="E62" s="142"/>
      <c r="F62" s="142"/>
      <c r="G62" s="142"/>
      <c r="H62" s="142"/>
      <c r="I62" s="142"/>
      <c r="J62" s="116"/>
      <c r="K62" s="51"/>
      <c r="L62" s="51"/>
      <c r="M62" s="51"/>
      <c r="N62" s="188" t="s">
        <v>43</v>
      </c>
      <c r="O62" s="189">
        <f>'Tarjousvertailu, sivu 1.'!O63</f>
        <v>0</v>
      </c>
      <c r="P62" s="183"/>
      <c r="Q62" s="184" t="str">
        <v>Päiväys</v>
      </c>
      <c r="R62" s="193">
        <v>0</v>
      </c>
      <c r="S62" s="143"/>
      <c r="T62" s="66"/>
      <c r="U62" s="113"/>
    </row>
    <row r="63" spans="1:21" ht="30" customHeight="1" thickBot="1">
      <c r="A63" s="86"/>
      <c r="B63" s="136"/>
      <c r="C63" s="137"/>
      <c r="D63" s="137"/>
      <c r="E63" s="137"/>
      <c r="F63" s="137"/>
      <c r="G63" s="137"/>
      <c r="H63" s="137"/>
      <c r="I63" s="137"/>
      <c r="J63" s="136"/>
      <c r="K63" s="87"/>
      <c r="L63" s="87"/>
      <c r="M63" s="87"/>
      <c r="N63" s="144"/>
      <c r="O63" s="146"/>
      <c r="P63" s="87"/>
      <c r="Q63" s="87"/>
      <c r="R63" s="87"/>
      <c r="S63" s="87"/>
      <c r="T63" s="75"/>
      <c r="U63" s="113"/>
    </row>
    <row r="64" spans="1:21"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38"/>
      <c r="N64" s="113"/>
      <c r="O64" s="113"/>
      <c r="P64" s="113"/>
      <c r="Q64" s="113"/>
      <c r="R64" s="113"/>
      <c r="S64" s="113"/>
      <c r="T64" s="113"/>
    </row>
    <row r="65" spans="13:13">
      <c r="M65" s="139"/>
    </row>
    <row r="66" spans="13:13">
      <c r="M66" s="139"/>
    </row>
    <row r="67" spans="13:13">
      <c r="M67" s="139"/>
    </row>
    <row r="68" spans="13:13">
      <c r="M68" s="139"/>
    </row>
    <row r="69" spans="13:13">
      <c r="M69" s="139"/>
    </row>
    <row r="70" spans="13:13">
      <c r="M70" s="139"/>
    </row>
    <row r="71" spans="13:13">
      <c r="M71" s="139"/>
    </row>
    <row r="72" spans="13:13">
      <c r="M72" s="139"/>
    </row>
    <row r="73" spans="13:13">
      <c r="M73" s="139"/>
    </row>
    <row r="74" spans="13:13">
      <c r="M74" s="139"/>
    </row>
    <row r="75" spans="13:13">
      <c r="M75" s="139"/>
    </row>
    <row r="76" spans="13:13">
      <c r="M76" s="139"/>
    </row>
    <row r="77" spans="13:13">
      <c r="M77" s="139"/>
    </row>
    <row r="78" spans="13:13">
      <c r="M78" s="139"/>
    </row>
    <row r="79" spans="13:13">
      <c r="M79" s="139"/>
    </row>
    <row r="80" spans="13:13">
      <c r="M80" s="139"/>
    </row>
    <row r="81" spans="13:13">
      <c r="M81" s="139"/>
    </row>
    <row r="82" spans="13:13">
      <c r="M82" s="139"/>
    </row>
    <row r="83" spans="13:13">
      <c r="M83" s="139"/>
    </row>
    <row r="84" spans="13:13">
      <c r="M84" s="139"/>
    </row>
    <row r="85" spans="13:13">
      <c r="M85" s="139"/>
    </row>
    <row r="86" spans="13:13">
      <c r="M86" s="139"/>
    </row>
    <row r="87" spans="13:13">
      <c r="M87" s="139"/>
    </row>
    <row r="88" spans="13:13">
      <c r="M88" s="139"/>
    </row>
    <row r="89" spans="13:13">
      <c r="M89" s="139"/>
    </row>
    <row r="90" spans="13:13">
      <c r="M90" s="139"/>
    </row>
    <row r="91" spans="13:13">
      <c r="M91" s="139"/>
    </row>
    <row r="92" spans="13:13">
      <c r="M92" s="139"/>
    </row>
    <row r="93" spans="13:13">
      <c r="M93" s="139"/>
    </row>
    <row r="94" spans="13:13">
      <c r="M94" s="139"/>
    </row>
    <row r="95" spans="13:13">
      <c r="M95" s="139"/>
    </row>
    <row r="96" spans="13:13">
      <c r="M96" s="139"/>
    </row>
    <row r="97" spans="13:13">
      <c r="M97" s="139"/>
    </row>
    <row r="98" spans="13:13">
      <c r="M98" s="139"/>
    </row>
    <row r="99" spans="13:13">
      <c r="M99" s="139"/>
    </row>
    <row r="100" spans="13:13">
      <c r="M100" s="139"/>
    </row>
    <row r="101" spans="13:13">
      <c r="M101" s="139"/>
    </row>
    <row r="102" spans="13:13">
      <c r="M102" s="139"/>
    </row>
  </sheetData>
  <mergeCells count="31">
    <mergeCell ref="C7:D7"/>
    <mergeCell ref="F12:G12"/>
    <mergeCell ref="J10:K10"/>
    <mergeCell ref="J11:K11"/>
    <mergeCell ref="R3:S3"/>
    <mergeCell ref="R7:S7"/>
    <mergeCell ref="R5:S5"/>
    <mergeCell ref="H5:L5"/>
    <mergeCell ref="C5:D5"/>
    <mergeCell ref="D9:G9"/>
    <mergeCell ref="H9:K9"/>
    <mergeCell ref="L9:O9"/>
    <mergeCell ref="F10:G10"/>
    <mergeCell ref="F11:G11"/>
    <mergeCell ref="P9:S9"/>
    <mergeCell ref="J12:K12"/>
    <mergeCell ref="N10:O10"/>
    <mergeCell ref="N11:O11"/>
    <mergeCell ref="N12:O12"/>
    <mergeCell ref="R10:S10"/>
    <mergeCell ref="R11:S11"/>
    <mergeCell ref="R12:S12"/>
    <mergeCell ref="N60:Q60"/>
    <mergeCell ref="C57:I57"/>
    <mergeCell ref="C59:I59"/>
    <mergeCell ref="C61:I61"/>
    <mergeCell ref="P36:S36"/>
    <mergeCell ref="L36:O36"/>
    <mergeCell ref="H36:K36"/>
    <mergeCell ref="D36:G36"/>
    <mergeCell ref="C54:I54"/>
  </mergeCells>
  <phoneticPr fontId="0" type="noConversion"/>
  <pageMargins left="0.19583333333333333" right="0.21180555555555555" top="0.30972222222222223" bottom="0.2048611111111111" header="0" footer="0"/>
  <pageSetup paperSize="9" scale="45" orientation="landscape" r:id="rId1"/>
  <headerFooter alignWithMargins="0">
    <oddHeader>&amp;C&amp;A</oddHeader>
    <oddFooter>&amp;L&amp;F&amp;R&amp;D&amp;T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4"/>
    <pageSetUpPr fitToPage="1"/>
  </sheetPr>
  <dimension ref="A1:U103"/>
  <sheetViews>
    <sheetView showZeros="0" showOutlineSymbols="0" topLeftCell="C1" zoomScale="75" zoomScaleNormal="75" workbookViewId="0">
      <selection activeCell="O14" sqref="O14"/>
    </sheetView>
  </sheetViews>
  <sheetFormatPr defaultColWidth="9.69140625" defaultRowHeight="15.5"/>
  <cols>
    <col min="1" max="1" width="2.4609375" style="1" customWidth="1"/>
    <col min="2" max="2" width="37.69140625" style="1" customWidth="1"/>
    <col min="3" max="19" width="12.765625" style="1" customWidth="1"/>
    <col min="20" max="20" width="5.69140625" style="1" customWidth="1"/>
    <col min="21" max="16384" width="9.69140625" style="1"/>
  </cols>
  <sheetData>
    <row r="1" spans="1:21" ht="53.15" customHeight="1" thickBot="1">
      <c r="A1" s="6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2"/>
      <c r="U1" s="113"/>
    </row>
    <row r="2" spans="1:21" ht="36" customHeight="1" thickBot="1">
      <c r="A2" s="63"/>
      <c r="B2" s="39"/>
      <c r="C2" s="40"/>
      <c r="D2" s="41"/>
      <c r="E2" s="41"/>
      <c r="F2" s="42"/>
      <c r="G2" s="41"/>
      <c r="H2" s="43"/>
      <c r="I2" s="44"/>
      <c r="J2" s="45" t="s">
        <v>2</v>
      </c>
      <c r="K2" s="44"/>
      <c r="L2" s="46"/>
      <c r="M2" s="47"/>
      <c r="N2" s="47"/>
      <c r="O2" s="47"/>
      <c r="P2" s="47"/>
      <c r="Q2" s="47"/>
      <c r="R2" s="47"/>
      <c r="S2" s="47"/>
      <c r="T2" s="114"/>
      <c r="U2" s="113"/>
    </row>
    <row r="3" spans="1:21" ht="38.25" customHeight="1">
      <c r="A3" s="63"/>
      <c r="B3" s="115"/>
      <c r="C3" s="115"/>
      <c r="D3" s="115"/>
      <c r="E3" s="115"/>
      <c r="F3" s="115"/>
      <c r="G3" s="49"/>
      <c r="H3" s="49"/>
      <c r="I3" s="49"/>
      <c r="J3" s="50"/>
      <c r="K3" s="49"/>
      <c r="L3" s="50"/>
      <c r="M3" s="50"/>
      <c r="N3" s="116"/>
      <c r="O3" s="117"/>
      <c r="P3" s="118" t="s">
        <v>4</v>
      </c>
      <c r="Q3" s="118"/>
      <c r="R3" s="265">
        <f>'Tarjousvertailu, sivu 1.'!$R$3</f>
        <v>0</v>
      </c>
      <c r="S3" s="266"/>
      <c r="T3" s="119"/>
      <c r="U3" s="113"/>
    </row>
    <row r="4" spans="1:21" ht="16" thickBot="1">
      <c r="A4" s="63"/>
      <c r="B4" s="116"/>
      <c r="C4" s="53"/>
      <c r="D4" s="116"/>
      <c r="E4" s="116"/>
      <c r="F4" s="116"/>
      <c r="G4" s="116"/>
      <c r="H4" s="116"/>
      <c r="I4" s="116"/>
      <c r="J4" s="120"/>
      <c r="K4" s="116"/>
      <c r="L4" s="116"/>
      <c r="M4" s="116"/>
      <c r="N4" s="116"/>
      <c r="O4" s="117"/>
      <c r="P4" s="55"/>
      <c r="Q4" s="121"/>
      <c r="R4" s="117"/>
      <c r="S4" s="116"/>
      <c r="T4" s="119"/>
      <c r="U4" s="113"/>
    </row>
    <row r="5" spans="1:21" ht="35.25" customHeight="1" thickBot="1">
      <c r="A5" s="63"/>
      <c r="B5" s="118" t="s">
        <v>7</v>
      </c>
      <c r="C5" s="280">
        <f>'Tarjousvertailu, sivu 1.'!$C$5</f>
        <v>0</v>
      </c>
      <c r="D5" s="281"/>
      <c r="E5" s="117"/>
      <c r="F5" s="117"/>
      <c r="G5" s="117"/>
      <c r="H5" s="271" t="str">
        <f>'Tarjousvertailu, sivu 1.'!$H$5</f>
        <v>VIITE</v>
      </c>
      <c r="I5" s="272"/>
      <c r="J5" s="272"/>
      <c r="K5" s="272"/>
      <c r="L5" s="273"/>
      <c r="M5" s="117"/>
      <c r="N5" s="117"/>
      <c r="O5" s="117"/>
      <c r="P5" s="118" t="s">
        <v>5</v>
      </c>
      <c r="Q5" s="118"/>
      <c r="R5" s="267">
        <f>'Tarjousvertailu, sivu 1.'!$R$5</f>
        <v>0</v>
      </c>
      <c r="S5" s="268"/>
      <c r="T5" s="122"/>
      <c r="U5" s="113"/>
    </row>
    <row r="6" spans="1:21" ht="10" customHeight="1">
      <c r="A6" s="63"/>
      <c r="B6" s="57"/>
      <c r="C6" s="53"/>
      <c r="D6" s="116"/>
      <c r="E6" s="123"/>
      <c r="F6" s="116"/>
      <c r="G6" s="8"/>
      <c r="H6" s="116"/>
      <c r="I6" s="116"/>
      <c r="J6" s="116"/>
      <c r="K6" s="123"/>
      <c r="L6" s="123"/>
      <c r="M6" s="123"/>
      <c r="N6" s="116"/>
      <c r="O6" s="117"/>
      <c r="P6" s="56"/>
      <c r="Q6" s="124"/>
      <c r="R6" s="124"/>
      <c r="S6" s="124"/>
      <c r="T6" s="119"/>
      <c r="U6" s="113"/>
    </row>
    <row r="7" spans="1:21" ht="36.75" customHeight="1">
      <c r="A7" s="63"/>
      <c r="B7" s="116" t="s">
        <v>56</v>
      </c>
      <c r="C7" s="282">
        <f>'Tarjousvertailu, sivu 1.'!$C$7</f>
        <v>0</v>
      </c>
      <c r="D7" s="283"/>
      <c r="E7" s="116"/>
      <c r="F7" s="116"/>
      <c r="G7" s="116"/>
      <c r="H7" s="116"/>
      <c r="I7" s="116"/>
      <c r="J7" s="116"/>
      <c r="K7" s="117"/>
      <c r="L7" s="117"/>
      <c r="M7" s="117"/>
      <c r="N7" s="117"/>
      <c r="O7" s="117"/>
      <c r="P7" s="118" t="s">
        <v>6</v>
      </c>
      <c r="Q7" s="117"/>
      <c r="R7" s="267">
        <f>'Tarjousvertailu, sivu 1.'!$R$7</f>
        <v>0</v>
      </c>
      <c r="S7" s="268"/>
      <c r="T7" s="122"/>
      <c r="U7" s="113"/>
    </row>
    <row r="8" spans="1:21" ht="39" customHeight="1" thickBot="1">
      <c r="A8" s="63"/>
      <c r="B8" s="121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21"/>
      <c r="Q8" s="121"/>
      <c r="R8" s="121"/>
      <c r="S8" s="121"/>
      <c r="T8" s="119"/>
      <c r="U8" s="113"/>
    </row>
    <row r="9" spans="1:21" ht="24" customHeight="1">
      <c r="A9" s="63"/>
      <c r="B9" s="59" t="s">
        <v>8</v>
      </c>
      <c r="C9" s="60"/>
      <c r="D9" s="277" t="s">
        <v>27</v>
      </c>
      <c r="E9" s="278"/>
      <c r="F9" s="278"/>
      <c r="G9" s="279"/>
      <c r="H9" s="277" t="s">
        <v>28</v>
      </c>
      <c r="I9" s="278"/>
      <c r="J9" s="278"/>
      <c r="K9" s="279"/>
      <c r="L9" s="277" t="s">
        <v>29</v>
      </c>
      <c r="M9" s="278"/>
      <c r="N9" s="278"/>
      <c r="O9" s="279"/>
      <c r="P9" s="277" t="s">
        <v>30</v>
      </c>
      <c r="Q9" s="278"/>
      <c r="R9" s="278"/>
      <c r="S9" s="279"/>
      <c r="T9" s="125"/>
      <c r="U9" s="113"/>
    </row>
    <row r="10" spans="1:21" ht="20.149999999999999" customHeight="1">
      <c r="A10" s="63"/>
      <c r="B10" s="126" t="s">
        <v>15</v>
      </c>
      <c r="C10" s="89"/>
      <c r="D10" s="179"/>
      <c r="E10" s="105"/>
      <c r="F10" s="257" t="s">
        <v>17</v>
      </c>
      <c r="G10" s="258"/>
      <c r="H10" s="179"/>
      <c r="I10" s="105"/>
      <c r="J10" s="257" t="s">
        <v>17</v>
      </c>
      <c r="K10" s="258"/>
      <c r="L10" s="179"/>
      <c r="M10" s="105"/>
      <c r="N10" s="257" t="s">
        <v>17</v>
      </c>
      <c r="O10" s="258"/>
      <c r="P10" s="179"/>
      <c r="Q10" s="105"/>
      <c r="R10" s="257" t="s">
        <v>17</v>
      </c>
      <c r="S10" s="258"/>
      <c r="T10" s="125"/>
      <c r="U10" s="113"/>
    </row>
    <row r="11" spans="1:21" ht="18" customHeight="1" thickBot="1">
      <c r="A11" s="63"/>
      <c r="B11" s="9" t="s">
        <v>16</v>
      </c>
      <c r="C11" s="10"/>
      <c r="D11" s="180" t="s">
        <v>0</v>
      </c>
      <c r="E11" s="181" t="s">
        <v>13</v>
      </c>
      <c r="F11" s="253"/>
      <c r="G11" s="254"/>
      <c r="H11" s="180" t="s">
        <v>0</v>
      </c>
      <c r="I11" s="181" t="s">
        <v>13</v>
      </c>
      <c r="J11" s="253"/>
      <c r="K11" s="254"/>
      <c r="L11" s="180" t="s">
        <v>0</v>
      </c>
      <c r="M11" s="181" t="s">
        <v>13</v>
      </c>
      <c r="N11" s="253"/>
      <c r="O11" s="254"/>
      <c r="P11" s="180" t="s">
        <v>0</v>
      </c>
      <c r="Q11" s="181" t="s">
        <v>13</v>
      </c>
      <c r="R11" s="253"/>
      <c r="S11" s="254"/>
      <c r="T11" s="125"/>
      <c r="U11" s="113"/>
    </row>
    <row r="12" spans="1:21" ht="16" thickBot="1">
      <c r="A12" s="63"/>
      <c r="B12" s="224" t="s">
        <v>22</v>
      </c>
      <c r="C12" s="229"/>
      <c r="D12" s="228">
        <v>1</v>
      </c>
      <c r="E12" s="182" t="s">
        <v>14</v>
      </c>
      <c r="F12" s="255"/>
      <c r="G12" s="256"/>
      <c r="H12" s="228">
        <v>1</v>
      </c>
      <c r="I12" s="182" t="s">
        <v>14</v>
      </c>
      <c r="J12" s="255"/>
      <c r="K12" s="256"/>
      <c r="L12" s="228">
        <v>1</v>
      </c>
      <c r="M12" s="182" t="s">
        <v>14</v>
      </c>
      <c r="N12" s="255"/>
      <c r="O12" s="256"/>
      <c r="P12" s="228">
        <v>1</v>
      </c>
      <c r="Q12" s="182" t="s">
        <v>14</v>
      </c>
      <c r="R12" s="255"/>
      <c r="S12" s="256"/>
      <c r="T12" s="125"/>
      <c r="U12" s="113"/>
    </row>
    <row r="13" spans="1:21" ht="51.75" customHeight="1" thickBot="1">
      <c r="A13" s="63"/>
      <c r="B13" s="223" t="s">
        <v>18</v>
      </c>
      <c r="C13" s="230" t="s">
        <v>31</v>
      </c>
      <c r="D13" s="225" t="s">
        <v>21</v>
      </c>
      <c r="E13" s="226" t="s">
        <v>57</v>
      </c>
      <c r="F13" s="248" t="s">
        <v>19</v>
      </c>
      <c r="G13" s="249" t="s">
        <v>20</v>
      </c>
      <c r="H13" s="225" t="s">
        <v>21</v>
      </c>
      <c r="I13" s="226" t="s">
        <v>57</v>
      </c>
      <c r="J13" s="248" t="s">
        <v>19</v>
      </c>
      <c r="K13" s="249" t="s">
        <v>20</v>
      </c>
      <c r="L13" s="225" t="s">
        <v>21</v>
      </c>
      <c r="M13" s="226" t="s">
        <v>57</v>
      </c>
      <c r="N13" s="248" t="s">
        <v>19</v>
      </c>
      <c r="O13" s="249" t="s">
        <v>20</v>
      </c>
      <c r="P13" s="225" t="s">
        <v>21</v>
      </c>
      <c r="Q13" s="226" t="s">
        <v>57</v>
      </c>
      <c r="R13" s="248" t="s">
        <v>19</v>
      </c>
      <c r="S13" s="249" t="s">
        <v>20</v>
      </c>
      <c r="T13" s="127"/>
      <c r="U13" s="113"/>
    </row>
    <row r="14" spans="1:21" ht="16" customHeight="1">
      <c r="A14" s="63"/>
      <c r="B14" s="11">
        <f t="array" ref="B14:C14">'Tarjousvertailu, sivu 1.'!B14:C14</f>
        <v>0</v>
      </c>
      <c r="C14" s="12">
        <v>0</v>
      </c>
      <c r="D14" s="195"/>
      <c r="E14" s="196">
        <f t="shared" ref="E14:E24" si="0">C14*D14</f>
        <v>0</v>
      </c>
      <c r="F14" s="107">
        <f t="shared" ref="F14:F24" si="1">D14/$D$12</f>
        <v>0</v>
      </c>
      <c r="G14" s="13">
        <f t="shared" ref="G14:G24" si="2">C14*F14</f>
        <v>0</v>
      </c>
      <c r="H14" s="215"/>
      <c r="I14" s="196">
        <f t="shared" ref="I14:I24" si="3">C14*H14</f>
        <v>0</v>
      </c>
      <c r="J14" s="13">
        <f>H14/$H$12</f>
        <v>0</v>
      </c>
      <c r="K14" s="13">
        <f t="shared" ref="K14:K24" si="4">C14*J14</f>
        <v>0</v>
      </c>
      <c r="L14" s="215"/>
      <c r="M14" s="220">
        <f t="shared" ref="M14:M24" si="5">SUM(L14*C14)</f>
        <v>0</v>
      </c>
      <c r="N14" s="13">
        <f>L14/$L$12</f>
        <v>0</v>
      </c>
      <c r="O14" s="13">
        <f t="shared" ref="O14:O24" si="6">C14*N14</f>
        <v>0</v>
      </c>
      <c r="P14" s="215"/>
      <c r="Q14" s="220">
        <f t="shared" ref="Q14:Q24" si="7">SUM(P14*C14)</f>
        <v>0</v>
      </c>
      <c r="R14" s="13">
        <f>P14/$P$12</f>
        <v>0</v>
      </c>
      <c r="S14" s="13">
        <f t="shared" ref="S14:S24" si="8">C14*R14</f>
        <v>0</v>
      </c>
      <c r="T14" s="127"/>
      <c r="U14" s="113"/>
    </row>
    <row r="15" spans="1:21" ht="16" customHeight="1">
      <c r="A15" s="63"/>
      <c r="B15" s="14">
        <f t="array" ref="B15:C24">'Tarjousvertailu, sivu 1.'!B15:C24</f>
        <v>0</v>
      </c>
      <c r="C15" s="15">
        <v>0</v>
      </c>
      <c r="D15" s="197"/>
      <c r="E15" s="198">
        <f t="shared" si="0"/>
        <v>0</v>
      </c>
      <c r="F15" s="109">
        <f t="shared" si="1"/>
        <v>0</v>
      </c>
      <c r="G15" s="106">
        <f t="shared" si="2"/>
        <v>0</v>
      </c>
      <c r="H15" s="199"/>
      <c r="I15" s="198">
        <f t="shared" si="3"/>
        <v>0</v>
      </c>
      <c r="J15" s="110">
        <f t="shared" ref="J15:J24" si="9">H15/$H$12</f>
        <v>0</v>
      </c>
      <c r="K15" s="106">
        <f t="shared" si="4"/>
        <v>0</v>
      </c>
      <c r="L15" s="199"/>
      <c r="M15" s="200">
        <f t="shared" si="5"/>
        <v>0</v>
      </c>
      <c r="N15" s="110">
        <f t="shared" ref="N15:N24" si="10">L15/$L$12</f>
        <v>0</v>
      </c>
      <c r="O15" s="106">
        <f t="shared" si="6"/>
        <v>0</v>
      </c>
      <c r="P15" s="199"/>
      <c r="Q15" s="200">
        <f t="shared" si="7"/>
        <v>0</v>
      </c>
      <c r="R15" s="110">
        <f t="shared" ref="R15:R24" si="11">P15/$P$12</f>
        <v>0</v>
      </c>
      <c r="S15" s="106">
        <f t="shared" si="8"/>
        <v>0</v>
      </c>
      <c r="T15" s="127"/>
      <c r="U15" s="113"/>
    </row>
    <row r="16" spans="1:21" ht="16" customHeight="1">
      <c r="A16" s="63"/>
      <c r="B16" s="14">
        <v>0</v>
      </c>
      <c r="C16" s="15">
        <v>0</v>
      </c>
      <c r="D16" s="197"/>
      <c r="E16" s="198">
        <f t="shared" si="0"/>
        <v>0</v>
      </c>
      <c r="F16" s="109">
        <f t="shared" si="1"/>
        <v>0</v>
      </c>
      <c r="G16" s="106">
        <f t="shared" si="2"/>
        <v>0</v>
      </c>
      <c r="H16" s="199"/>
      <c r="I16" s="198">
        <f t="shared" si="3"/>
        <v>0</v>
      </c>
      <c r="J16" s="110">
        <f t="shared" si="9"/>
        <v>0</v>
      </c>
      <c r="K16" s="106">
        <f t="shared" si="4"/>
        <v>0</v>
      </c>
      <c r="L16" s="199"/>
      <c r="M16" s="200">
        <f t="shared" si="5"/>
        <v>0</v>
      </c>
      <c r="N16" s="110">
        <f t="shared" si="10"/>
        <v>0</v>
      </c>
      <c r="O16" s="106">
        <f t="shared" si="6"/>
        <v>0</v>
      </c>
      <c r="P16" s="199"/>
      <c r="Q16" s="200">
        <f t="shared" si="7"/>
        <v>0</v>
      </c>
      <c r="R16" s="110">
        <f t="shared" si="11"/>
        <v>0</v>
      </c>
      <c r="S16" s="106">
        <f t="shared" si="8"/>
        <v>0</v>
      </c>
      <c r="T16" s="127"/>
      <c r="U16" s="113"/>
    </row>
    <row r="17" spans="1:21" ht="16" customHeight="1">
      <c r="A17" s="63"/>
      <c r="B17" s="14">
        <v>0</v>
      </c>
      <c r="C17" s="15">
        <v>0</v>
      </c>
      <c r="D17" s="197"/>
      <c r="E17" s="198">
        <f t="shared" si="0"/>
        <v>0</v>
      </c>
      <c r="F17" s="109">
        <f t="shared" si="1"/>
        <v>0</v>
      </c>
      <c r="G17" s="106">
        <f t="shared" si="2"/>
        <v>0</v>
      </c>
      <c r="H17" s="199"/>
      <c r="I17" s="198">
        <f t="shared" si="3"/>
        <v>0</v>
      </c>
      <c r="J17" s="110">
        <f t="shared" si="9"/>
        <v>0</v>
      </c>
      <c r="K17" s="106">
        <f t="shared" si="4"/>
        <v>0</v>
      </c>
      <c r="L17" s="199"/>
      <c r="M17" s="200">
        <f t="shared" si="5"/>
        <v>0</v>
      </c>
      <c r="N17" s="110">
        <f t="shared" si="10"/>
        <v>0</v>
      </c>
      <c r="O17" s="106">
        <f t="shared" si="6"/>
        <v>0</v>
      </c>
      <c r="P17" s="199"/>
      <c r="Q17" s="200">
        <f t="shared" si="7"/>
        <v>0</v>
      </c>
      <c r="R17" s="110">
        <f t="shared" si="11"/>
        <v>0</v>
      </c>
      <c r="S17" s="106">
        <f t="shared" si="8"/>
        <v>0</v>
      </c>
      <c r="T17" s="127"/>
      <c r="U17" s="113"/>
    </row>
    <row r="18" spans="1:21" ht="16" customHeight="1">
      <c r="A18" s="63"/>
      <c r="B18" s="14">
        <v>0</v>
      </c>
      <c r="C18" s="15">
        <v>0</v>
      </c>
      <c r="D18" s="197"/>
      <c r="E18" s="198">
        <f t="shared" si="0"/>
        <v>0</v>
      </c>
      <c r="F18" s="109">
        <f t="shared" si="1"/>
        <v>0</v>
      </c>
      <c r="G18" s="106">
        <f t="shared" si="2"/>
        <v>0</v>
      </c>
      <c r="H18" s="199"/>
      <c r="I18" s="198">
        <f t="shared" si="3"/>
        <v>0</v>
      </c>
      <c r="J18" s="110">
        <f t="shared" si="9"/>
        <v>0</v>
      </c>
      <c r="K18" s="106">
        <f t="shared" si="4"/>
        <v>0</v>
      </c>
      <c r="L18" s="199"/>
      <c r="M18" s="200">
        <f t="shared" si="5"/>
        <v>0</v>
      </c>
      <c r="N18" s="110">
        <f t="shared" si="10"/>
        <v>0</v>
      </c>
      <c r="O18" s="106">
        <f t="shared" si="6"/>
        <v>0</v>
      </c>
      <c r="P18" s="199"/>
      <c r="Q18" s="200">
        <f t="shared" si="7"/>
        <v>0</v>
      </c>
      <c r="R18" s="110">
        <f t="shared" si="11"/>
        <v>0</v>
      </c>
      <c r="S18" s="106">
        <f t="shared" si="8"/>
        <v>0</v>
      </c>
      <c r="T18" s="127"/>
      <c r="U18" s="113"/>
    </row>
    <row r="19" spans="1:21" ht="16" customHeight="1">
      <c r="A19" s="63"/>
      <c r="B19" s="14">
        <v>0</v>
      </c>
      <c r="C19" s="15">
        <v>0</v>
      </c>
      <c r="D19" s="197"/>
      <c r="E19" s="198">
        <f t="shared" si="0"/>
        <v>0</v>
      </c>
      <c r="F19" s="109">
        <f t="shared" si="1"/>
        <v>0</v>
      </c>
      <c r="G19" s="106">
        <f t="shared" si="2"/>
        <v>0</v>
      </c>
      <c r="H19" s="199"/>
      <c r="I19" s="198">
        <f t="shared" si="3"/>
        <v>0</v>
      </c>
      <c r="J19" s="110">
        <f t="shared" si="9"/>
        <v>0</v>
      </c>
      <c r="K19" s="106">
        <f t="shared" si="4"/>
        <v>0</v>
      </c>
      <c r="L19" s="199"/>
      <c r="M19" s="200">
        <f t="shared" si="5"/>
        <v>0</v>
      </c>
      <c r="N19" s="110">
        <f t="shared" si="10"/>
        <v>0</v>
      </c>
      <c r="O19" s="106">
        <f t="shared" si="6"/>
        <v>0</v>
      </c>
      <c r="P19" s="199"/>
      <c r="Q19" s="200">
        <f t="shared" si="7"/>
        <v>0</v>
      </c>
      <c r="R19" s="110">
        <f t="shared" si="11"/>
        <v>0</v>
      </c>
      <c r="S19" s="106">
        <f t="shared" si="8"/>
        <v>0</v>
      </c>
      <c r="T19" s="127"/>
      <c r="U19" s="113"/>
    </row>
    <row r="20" spans="1:21" ht="16" customHeight="1">
      <c r="A20" s="63"/>
      <c r="B20" s="14">
        <v>0</v>
      </c>
      <c r="C20" s="15">
        <v>0</v>
      </c>
      <c r="D20" s="199"/>
      <c r="E20" s="200">
        <f t="shared" si="0"/>
        <v>0</v>
      </c>
      <c r="F20" s="109">
        <f t="shared" si="1"/>
        <v>0</v>
      </c>
      <c r="G20" s="106">
        <f t="shared" si="2"/>
        <v>0</v>
      </c>
      <c r="H20" s="199"/>
      <c r="I20" s="198">
        <f t="shared" si="3"/>
        <v>0</v>
      </c>
      <c r="J20" s="110">
        <f t="shared" si="9"/>
        <v>0</v>
      </c>
      <c r="K20" s="106">
        <f t="shared" si="4"/>
        <v>0</v>
      </c>
      <c r="L20" s="199"/>
      <c r="M20" s="200">
        <f t="shared" si="5"/>
        <v>0</v>
      </c>
      <c r="N20" s="110">
        <f t="shared" si="10"/>
        <v>0</v>
      </c>
      <c r="O20" s="106">
        <f t="shared" si="6"/>
        <v>0</v>
      </c>
      <c r="P20" s="199"/>
      <c r="Q20" s="200">
        <f t="shared" si="7"/>
        <v>0</v>
      </c>
      <c r="R20" s="110">
        <f t="shared" si="11"/>
        <v>0</v>
      </c>
      <c r="S20" s="106">
        <f t="shared" si="8"/>
        <v>0</v>
      </c>
      <c r="T20" s="127"/>
      <c r="U20" s="113"/>
    </row>
    <row r="21" spans="1:21" ht="16" customHeight="1">
      <c r="A21" s="63"/>
      <c r="B21" s="14">
        <v>0</v>
      </c>
      <c r="C21" s="15">
        <v>0</v>
      </c>
      <c r="D21" s="199"/>
      <c r="E21" s="200">
        <f t="shared" si="0"/>
        <v>0</v>
      </c>
      <c r="F21" s="109">
        <f t="shared" si="1"/>
        <v>0</v>
      </c>
      <c r="G21" s="106">
        <f t="shared" si="2"/>
        <v>0</v>
      </c>
      <c r="H21" s="199"/>
      <c r="I21" s="198">
        <f t="shared" si="3"/>
        <v>0</v>
      </c>
      <c r="J21" s="110">
        <f t="shared" si="9"/>
        <v>0</v>
      </c>
      <c r="K21" s="106">
        <f t="shared" si="4"/>
        <v>0</v>
      </c>
      <c r="L21" s="199"/>
      <c r="M21" s="200">
        <f t="shared" si="5"/>
        <v>0</v>
      </c>
      <c r="N21" s="110">
        <f t="shared" si="10"/>
        <v>0</v>
      </c>
      <c r="O21" s="106">
        <f t="shared" si="6"/>
        <v>0</v>
      </c>
      <c r="P21" s="199"/>
      <c r="Q21" s="200">
        <f t="shared" si="7"/>
        <v>0</v>
      </c>
      <c r="R21" s="110">
        <f t="shared" si="11"/>
        <v>0</v>
      </c>
      <c r="S21" s="106">
        <f t="shared" si="8"/>
        <v>0</v>
      </c>
      <c r="T21" s="127"/>
      <c r="U21" s="113"/>
    </row>
    <row r="22" spans="1:21" ht="16" customHeight="1">
      <c r="A22" s="63"/>
      <c r="B22" s="14">
        <v>0</v>
      </c>
      <c r="C22" s="15">
        <v>0</v>
      </c>
      <c r="D22" s="199"/>
      <c r="E22" s="200">
        <f t="shared" si="0"/>
        <v>0</v>
      </c>
      <c r="F22" s="109">
        <f t="shared" si="1"/>
        <v>0</v>
      </c>
      <c r="G22" s="106">
        <f t="shared" si="2"/>
        <v>0</v>
      </c>
      <c r="H22" s="199"/>
      <c r="I22" s="198">
        <f t="shared" si="3"/>
        <v>0</v>
      </c>
      <c r="J22" s="110">
        <f t="shared" si="9"/>
        <v>0</v>
      </c>
      <c r="K22" s="106">
        <f t="shared" si="4"/>
        <v>0</v>
      </c>
      <c r="L22" s="199"/>
      <c r="M22" s="200">
        <f t="shared" si="5"/>
        <v>0</v>
      </c>
      <c r="N22" s="110">
        <f t="shared" si="10"/>
        <v>0</v>
      </c>
      <c r="O22" s="106">
        <f t="shared" si="6"/>
        <v>0</v>
      </c>
      <c r="P22" s="199"/>
      <c r="Q22" s="200">
        <f t="shared" si="7"/>
        <v>0</v>
      </c>
      <c r="R22" s="110">
        <f t="shared" si="11"/>
        <v>0</v>
      </c>
      <c r="S22" s="106">
        <f t="shared" si="8"/>
        <v>0</v>
      </c>
      <c r="T22" s="127"/>
      <c r="U22" s="113"/>
    </row>
    <row r="23" spans="1:21">
      <c r="A23" s="63"/>
      <c r="B23" s="14">
        <v>0</v>
      </c>
      <c r="C23" s="15">
        <v>0</v>
      </c>
      <c r="D23" s="199"/>
      <c r="E23" s="200">
        <f t="shared" si="0"/>
        <v>0</v>
      </c>
      <c r="F23" s="109">
        <f t="shared" si="1"/>
        <v>0</v>
      </c>
      <c r="G23" s="106">
        <f t="shared" si="2"/>
        <v>0</v>
      </c>
      <c r="H23" s="199"/>
      <c r="I23" s="198">
        <f t="shared" si="3"/>
        <v>0</v>
      </c>
      <c r="J23" s="110">
        <f t="shared" si="9"/>
        <v>0</v>
      </c>
      <c r="K23" s="106">
        <f t="shared" si="4"/>
        <v>0</v>
      </c>
      <c r="L23" s="199"/>
      <c r="M23" s="200">
        <f t="shared" si="5"/>
        <v>0</v>
      </c>
      <c r="N23" s="110">
        <f t="shared" si="10"/>
        <v>0</v>
      </c>
      <c r="O23" s="106">
        <f t="shared" si="6"/>
        <v>0</v>
      </c>
      <c r="P23" s="199"/>
      <c r="Q23" s="200">
        <f t="shared" si="7"/>
        <v>0</v>
      </c>
      <c r="R23" s="110">
        <f t="shared" si="11"/>
        <v>0</v>
      </c>
      <c r="S23" s="106">
        <f t="shared" si="8"/>
        <v>0</v>
      </c>
      <c r="T23" s="127"/>
      <c r="U23" s="113"/>
    </row>
    <row r="24" spans="1:21" ht="16" customHeight="1" thickBot="1">
      <c r="A24" s="63"/>
      <c r="B24" s="14">
        <v>0</v>
      </c>
      <c r="C24" s="15">
        <v>0</v>
      </c>
      <c r="D24" s="199"/>
      <c r="E24" s="200">
        <f t="shared" si="0"/>
        <v>0</v>
      </c>
      <c r="F24" s="108">
        <f t="shared" si="1"/>
        <v>0</v>
      </c>
      <c r="G24" s="16">
        <f t="shared" si="2"/>
        <v>0</v>
      </c>
      <c r="H24" s="199"/>
      <c r="I24" s="216">
        <f t="shared" si="3"/>
        <v>0</v>
      </c>
      <c r="J24" s="20">
        <f t="shared" si="9"/>
        <v>0</v>
      </c>
      <c r="K24" s="16">
        <f t="shared" si="4"/>
        <v>0</v>
      </c>
      <c r="L24" s="199"/>
      <c r="M24" s="200">
        <f t="shared" si="5"/>
        <v>0</v>
      </c>
      <c r="N24" s="20">
        <f t="shared" si="10"/>
        <v>0</v>
      </c>
      <c r="O24" s="16">
        <f t="shared" si="6"/>
        <v>0</v>
      </c>
      <c r="P24" s="199"/>
      <c r="Q24" s="200">
        <f t="shared" si="7"/>
        <v>0</v>
      </c>
      <c r="R24" s="20">
        <f t="shared" si="11"/>
        <v>0</v>
      </c>
      <c r="S24" s="16">
        <f t="shared" si="8"/>
        <v>0</v>
      </c>
      <c r="T24" s="127"/>
      <c r="U24" s="113"/>
    </row>
    <row r="25" spans="1:21" ht="6" customHeight="1" thickBot="1">
      <c r="A25" s="63"/>
      <c r="B25" s="14"/>
      <c r="C25" s="16"/>
      <c r="D25" s="201"/>
      <c r="E25" s="202"/>
      <c r="F25" s="17"/>
      <c r="G25" s="17"/>
      <c r="H25" s="217"/>
      <c r="I25" s="202"/>
      <c r="J25" s="17"/>
      <c r="K25" s="17"/>
      <c r="L25" s="217"/>
      <c r="M25" s="202"/>
      <c r="N25" s="17"/>
      <c r="O25" s="17"/>
      <c r="P25" s="217"/>
      <c r="Q25" s="202"/>
      <c r="R25" s="17"/>
      <c r="S25" s="17"/>
      <c r="T25" s="128"/>
      <c r="U25" s="113"/>
    </row>
    <row r="26" spans="1:21" ht="23.15" customHeight="1" thickTop="1" thickBot="1">
      <c r="A26" s="63"/>
      <c r="B26" s="18"/>
      <c r="C26" s="16"/>
      <c r="D26" s="203"/>
      <c r="E26" s="204">
        <f>SUM(E14:E24)</f>
        <v>0</v>
      </c>
      <c r="F26" s="19"/>
      <c r="G26" s="95">
        <f>SUM(G14:G24)</f>
        <v>0</v>
      </c>
      <c r="H26" s="218"/>
      <c r="I26" s="204">
        <f>SUM(I14:I24)</f>
        <v>0</v>
      </c>
      <c r="J26" s="20"/>
      <c r="K26" s="95">
        <f>SUM(K14:K24)</f>
        <v>0</v>
      </c>
      <c r="L26" s="218"/>
      <c r="M26" s="204">
        <f>SUM(M14:M24)</f>
        <v>0</v>
      </c>
      <c r="N26" s="20"/>
      <c r="O26" s="95">
        <f>SUM(O14:O24)</f>
        <v>0</v>
      </c>
      <c r="P26" s="218"/>
      <c r="Q26" s="204">
        <f>SUM(Q14:Q24)</f>
        <v>0</v>
      </c>
      <c r="R26" s="20"/>
      <c r="S26" s="95">
        <f>SUM(S14:S24)</f>
        <v>0</v>
      </c>
      <c r="T26" s="129"/>
      <c r="U26" s="113"/>
    </row>
    <row r="27" spans="1:21" ht="5.15" customHeight="1" thickTop="1" thickBot="1">
      <c r="A27" s="63"/>
      <c r="B27" s="18"/>
      <c r="C27" s="16"/>
      <c r="D27" s="203"/>
      <c r="E27" s="205"/>
      <c r="F27" s="21"/>
      <c r="G27" s="22"/>
      <c r="H27" s="218"/>
      <c r="I27" s="205"/>
      <c r="J27" s="20"/>
      <c r="K27" s="22"/>
      <c r="L27" s="218"/>
      <c r="M27" s="205"/>
      <c r="N27" s="20"/>
      <c r="O27" s="22"/>
      <c r="P27" s="218"/>
      <c r="Q27" s="205"/>
      <c r="R27" s="20"/>
      <c r="S27" s="22"/>
      <c r="T27" s="128"/>
      <c r="U27" s="113"/>
    </row>
    <row r="28" spans="1:21" ht="23.15" customHeight="1">
      <c r="A28" s="63"/>
      <c r="B28" s="231" t="s">
        <v>32</v>
      </c>
      <c r="C28" s="16"/>
      <c r="D28" s="206"/>
      <c r="E28" s="207">
        <f>D28*$C$28</f>
        <v>0</v>
      </c>
      <c r="F28" s="13">
        <f>D28/$D$12</f>
        <v>0</v>
      </c>
      <c r="G28" s="13">
        <f>F28*$C$28</f>
        <v>0</v>
      </c>
      <c r="H28" s="206"/>
      <c r="I28" s="207">
        <f>H28*$C$28</f>
        <v>0</v>
      </c>
      <c r="J28" s="13">
        <f>H28/$H$12</f>
        <v>0</v>
      </c>
      <c r="K28" s="13">
        <f>J28*$C$28</f>
        <v>0</v>
      </c>
      <c r="L28" s="206"/>
      <c r="M28" s="207">
        <f>L28*$C$28</f>
        <v>0</v>
      </c>
      <c r="N28" s="13">
        <f>L28/$L$12</f>
        <v>0</v>
      </c>
      <c r="O28" s="13">
        <f>N28*$C$28</f>
        <v>0</v>
      </c>
      <c r="P28" s="206"/>
      <c r="Q28" s="207">
        <f>P28*$C$28</f>
        <v>0</v>
      </c>
      <c r="R28" s="13">
        <f>P28/$P$12</f>
        <v>0</v>
      </c>
      <c r="S28" s="13">
        <f>R28*$C$28</f>
        <v>0</v>
      </c>
      <c r="T28" s="127"/>
      <c r="U28" s="113"/>
    </row>
    <row r="29" spans="1:21" ht="23.15" customHeight="1">
      <c r="A29" s="63"/>
      <c r="B29" s="232" t="s">
        <v>36</v>
      </c>
      <c r="C29" s="23"/>
      <c r="D29" s="208"/>
      <c r="E29" s="209">
        <f>SUM(E26:E28)</f>
        <v>0</v>
      </c>
      <c r="F29" s="16"/>
      <c r="G29" s="16">
        <f>G26+G28</f>
        <v>0</v>
      </c>
      <c r="H29" s="208"/>
      <c r="I29" s="209">
        <f>SUM(I26:I28)</f>
        <v>0</v>
      </c>
      <c r="J29" s="16"/>
      <c r="K29" s="16">
        <f>K26+K28</f>
        <v>0</v>
      </c>
      <c r="L29" s="208"/>
      <c r="M29" s="209">
        <f>SUM(M26:M28)</f>
        <v>0</v>
      </c>
      <c r="N29" s="16"/>
      <c r="O29" s="16">
        <f>O26+O28</f>
        <v>0</v>
      </c>
      <c r="P29" s="208"/>
      <c r="Q29" s="209">
        <f>SUM(Q26:Q28)</f>
        <v>0</v>
      </c>
      <c r="R29" s="16"/>
      <c r="S29" s="16">
        <f>S26+S28</f>
        <v>0</v>
      </c>
      <c r="T29" s="127"/>
      <c r="U29" s="113"/>
    </row>
    <row r="30" spans="1:21" ht="23.15" customHeight="1">
      <c r="A30" s="63"/>
      <c r="B30" s="9" t="s">
        <v>33</v>
      </c>
      <c r="C30" s="194">
        <v>0.24</v>
      </c>
      <c r="D30" s="208"/>
      <c r="E30" s="210"/>
      <c r="F30" s="16"/>
      <c r="G30" s="16">
        <f>$C$30*G29</f>
        <v>0</v>
      </c>
      <c r="H30" s="208"/>
      <c r="I30" s="210"/>
      <c r="J30" s="16"/>
      <c r="K30" s="16">
        <f>$C$30*K29</f>
        <v>0</v>
      </c>
      <c r="L30" s="208"/>
      <c r="M30" s="210"/>
      <c r="N30" s="16"/>
      <c r="O30" s="16">
        <f>$C$30*O29</f>
        <v>0</v>
      </c>
      <c r="P30" s="208"/>
      <c r="Q30" s="210"/>
      <c r="R30" s="16"/>
      <c r="S30" s="16">
        <f>$C$30*S29</f>
        <v>0</v>
      </c>
      <c r="T30" s="127"/>
      <c r="U30" s="113"/>
    </row>
    <row r="31" spans="1:21" ht="23.15" customHeight="1">
      <c r="A31" s="63"/>
      <c r="B31" s="9" t="s">
        <v>34</v>
      </c>
      <c r="C31" s="24"/>
      <c r="D31" s="208"/>
      <c r="E31" s="210"/>
      <c r="F31" s="16"/>
      <c r="G31" s="16"/>
      <c r="H31" s="208"/>
      <c r="I31" s="210"/>
      <c r="J31" s="16"/>
      <c r="K31" s="16"/>
      <c r="L31" s="208"/>
      <c r="M31" s="210"/>
      <c r="N31" s="16"/>
      <c r="O31" s="16"/>
      <c r="P31" s="208"/>
      <c r="Q31" s="210"/>
      <c r="R31" s="16"/>
      <c r="S31" s="16"/>
      <c r="T31" s="127"/>
      <c r="U31" s="113"/>
    </row>
    <row r="32" spans="1:21" ht="6" customHeight="1" thickBot="1">
      <c r="A32" s="63"/>
      <c r="B32" s="25"/>
      <c r="C32" s="130"/>
      <c r="D32" s="221"/>
      <c r="E32" s="222"/>
      <c r="F32" s="131"/>
      <c r="G32" s="131"/>
      <c r="H32" s="221"/>
      <c r="I32" s="222"/>
      <c r="J32" s="131"/>
      <c r="K32" s="131"/>
      <c r="L32" s="221"/>
      <c r="M32" s="222"/>
      <c r="N32" s="131"/>
      <c r="O32" s="131"/>
      <c r="P32" s="221"/>
      <c r="Q32" s="222"/>
      <c r="R32" s="131"/>
      <c r="S32" s="131"/>
      <c r="T32" s="128"/>
      <c r="U32" s="113"/>
    </row>
    <row r="33" spans="1:21" ht="29.15" customHeight="1" thickTop="1" thickBot="1">
      <c r="A33" s="63"/>
      <c r="B33" s="94" t="s">
        <v>35</v>
      </c>
      <c r="C33" s="29"/>
      <c r="D33" s="213" t="str">
        <f>D11</f>
        <v>EUR</v>
      </c>
      <c r="E33" s="214">
        <f>SUM(E31+E30+E28+E26)</f>
        <v>0</v>
      </c>
      <c r="F33" s="97" t="s">
        <v>0</v>
      </c>
      <c r="G33" s="98">
        <f>SUM(G31+G30+G28+G26)</f>
        <v>0</v>
      </c>
      <c r="H33" s="219" t="str">
        <f>H11</f>
        <v>EUR</v>
      </c>
      <c r="I33" s="214">
        <f>SUM(I31+I30+I28+I26)</f>
        <v>0</v>
      </c>
      <c r="J33" s="97" t="s">
        <v>0</v>
      </c>
      <c r="K33" s="98">
        <f>SUM(K31+K30+K28+K26)</f>
        <v>0</v>
      </c>
      <c r="L33" s="214" t="str">
        <f>L11</f>
        <v>EUR</v>
      </c>
      <c r="M33" s="214">
        <f>SUM(M31+M30+M28+M26)</f>
        <v>0</v>
      </c>
      <c r="N33" s="99" t="s">
        <v>0</v>
      </c>
      <c r="O33" s="100">
        <f>SUM(O31+O30+O28+O26)</f>
        <v>0</v>
      </c>
      <c r="P33" s="214" t="str">
        <f>P11</f>
        <v>EUR</v>
      </c>
      <c r="Q33" s="214">
        <f>SUM(Q31+Q30+Q28+Q26)</f>
        <v>0</v>
      </c>
      <c r="R33" s="97" t="s">
        <v>0</v>
      </c>
      <c r="S33" s="98">
        <f>SUM(S31+S30+S28+S26)</f>
        <v>0</v>
      </c>
      <c r="T33" s="128"/>
      <c r="U33" s="113"/>
    </row>
    <row r="34" spans="1:21" ht="6" customHeight="1" thickTop="1" thickBot="1">
      <c r="A34" s="63"/>
      <c r="B34" s="28"/>
      <c r="C34" s="29"/>
      <c r="D34" s="30"/>
      <c r="E34" s="31"/>
      <c r="F34" s="32"/>
      <c r="G34" s="33"/>
      <c r="H34" s="34"/>
      <c r="I34" s="31"/>
      <c r="J34" s="32"/>
      <c r="K34" s="33"/>
      <c r="L34" s="35"/>
      <c r="M34" s="31"/>
      <c r="N34" s="101"/>
      <c r="O34" s="102"/>
      <c r="P34" s="31"/>
      <c r="Q34" s="31"/>
      <c r="R34" s="32"/>
      <c r="S34" s="33"/>
      <c r="T34" s="132"/>
      <c r="U34" s="113"/>
    </row>
    <row r="35" spans="1:21" ht="16" customHeight="1" thickBot="1">
      <c r="A35" s="63"/>
      <c r="B35" s="133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4"/>
      <c r="O35" s="134"/>
      <c r="P35" s="133"/>
      <c r="Q35" s="133"/>
      <c r="R35" s="133"/>
      <c r="S35" s="133"/>
      <c r="T35" s="119"/>
      <c r="U35" s="113"/>
    </row>
    <row r="36" spans="1:21" ht="33.75" customHeight="1">
      <c r="A36" s="63"/>
      <c r="B36" s="154" t="s">
        <v>45</v>
      </c>
      <c r="C36" s="89"/>
      <c r="D36" s="274"/>
      <c r="E36" s="275"/>
      <c r="F36" s="275"/>
      <c r="G36" s="276"/>
      <c r="H36" s="274"/>
      <c r="I36" s="275"/>
      <c r="J36" s="275"/>
      <c r="K36" s="276"/>
      <c r="L36" s="274"/>
      <c r="M36" s="275"/>
      <c r="N36" s="275"/>
      <c r="O36" s="276"/>
      <c r="P36" s="274"/>
      <c r="Q36" s="275"/>
      <c r="R36" s="275"/>
      <c r="S36" s="276"/>
      <c r="T36" s="73"/>
      <c r="U36" s="113"/>
    </row>
    <row r="37" spans="1:21" ht="16" customHeight="1">
      <c r="A37" s="63"/>
      <c r="B37" s="156" t="s">
        <v>46</v>
      </c>
      <c r="C37" s="89"/>
      <c r="D37" s="90"/>
      <c r="E37" s="89"/>
      <c r="F37" s="89"/>
      <c r="G37" s="89"/>
      <c r="H37" s="90"/>
      <c r="I37" s="89"/>
      <c r="J37" s="89"/>
      <c r="K37" s="89"/>
      <c r="L37" s="90"/>
      <c r="M37" s="89"/>
      <c r="N37" s="89"/>
      <c r="O37" s="89"/>
      <c r="P37" s="90"/>
      <c r="Q37" s="89"/>
      <c r="R37" s="89"/>
      <c r="S37" s="89"/>
      <c r="T37" s="73"/>
      <c r="U37" s="113"/>
    </row>
    <row r="38" spans="1:21" ht="16" customHeight="1">
      <c r="A38" s="63"/>
      <c r="B38" s="158" t="s">
        <v>55</v>
      </c>
      <c r="C38" s="89"/>
      <c r="D38" s="90"/>
      <c r="E38" s="89"/>
      <c r="F38" s="89"/>
      <c r="G38" s="89"/>
      <c r="H38" s="90"/>
      <c r="I38" s="89"/>
      <c r="J38" s="89"/>
      <c r="K38" s="89"/>
      <c r="L38" s="91"/>
      <c r="M38" s="89"/>
      <c r="N38" s="89"/>
      <c r="O38" s="89"/>
      <c r="P38" s="90"/>
      <c r="Q38" s="89"/>
      <c r="R38" s="89"/>
      <c r="S38" s="89"/>
      <c r="T38" s="73"/>
      <c r="U38" s="113"/>
    </row>
    <row r="39" spans="1:21" ht="16" customHeight="1">
      <c r="A39" s="63"/>
      <c r="B39" s="171" t="s">
        <v>47</v>
      </c>
      <c r="C39" s="89"/>
      <c r="D39" s="90"/>
      <c r="E39" s="89"/>
      <c r="F39" s="89"/>
      <c r="G39" s="89"/>
      <c r="H39" s="90"/>
      <c r="I39" s="89"/>
      <c r="J39" s="89"/>
      <c r="K39" s="89"/>
      <c r="L39" s="90"/>
      <c r="M39" s="89"/>
      <c r="N39" s="89"/>
      <c r="O39" s="89"/>
      <c r="P39" s="90"/>
      <c r="Q39" s="89"/>
      <c r="R39" s="89"/>
      <c r="S39" s="89"/>
      <c r="T39" s="73"/>
      <c r="U39" s="113"/>
    </row>
    <row r="40" spans="1:21" ht="16" customHeight="1">
      <c r="A40" s="63"/>
      <c r="B40" s="161" t="s">
        <v>48</v>
      </c>
      <c r="C40" s="89"/>
      <c r="D40" s="92"/>
      <c r="E40" s="89"/>
      <c r="F40" s="89"/>
      <c r="G40" s="89"/>
      <c r="H40" s="92"/>
      <c r="I40" s="89"/>
      <c r="J40" s="89"/>
      <c r="K40" s="89"/>
      <c r="L40" s="92"/>
      <c r="M40" s="89"/>
      <c r="N40" s="89"/>
      <c r="O40" s="89"/>
      <c r="P40" s="90"/>
      <c r="Q40" s="89"/>
      <c r="R40" s="89"/>
      <c r="S40" s="89"/>
      <c r="T40" s="73"/>
      <c r="U40" s="113"/>
    </row>
    <row r="41" spans="1:21" ht="16" customHeight="1">
      <c r="A41" s="63"/>
      <c r="B41" s="160" t="s">
        <v>49</v>
      </c>
      <c r="C41" s="135"/>
      <c r="D41" s="104"/>
      <c r="E41" s="89"/>
      <c r="F41" s="89"/>
      <c r="G41" s="89"/>
      <c r="H41" s="92"/>
      <c r="I41" s="89"/>
      <c r="J41" s="89"/>
      <c r="K41" s="89"/>
      <c r="L41" s="92"/>
      <c r="M41" s="89"/>
      <c r="N41" s="89"/>
      <c r="O41" s="89"/>
      <c r="P41" s="90"/>
      <c r="Q41" s="89"/>
      <c r="R41" s="89"/>
      <c r="S41" s="89"/>
      <c r="T41" s="73"/>
      <c r="U41" s="113"/>
    </row>
    <row r="42" spans="1:21" ht="16" customHeight="1">
      <c r="A42" s="63"/>
      <c r="B42" s="160" t="s">
        <v>50</v>
      </c>
      <c r="C42" s="134"/>
      <c r="D42" s="90"/>
      <c r="E42" s="89"/>
      <c r="F42" s="89"/>
      <c r="G42" s="89"/>
      <c r="H42" s="90"/>
      <c r="I42" s="89"/>
      <c r="J42" s="89"/>
      <c r="K42" s="89"/>
      <c r="L42" s="90"/>
      <c r="M42" s="89"/>
      <c r="N42" s="89"/>
      <c r="O42" s="89"/>
      <c r="P42" s="90"/>
      <c r="Q42" s="89"/>
      <c r="R42" s="89"/>
      <c r="S42" s="89"/>
      <c r="T42" s="73"/>
      <c r="U42" s="113"/>
    </row>
    <row r="43" spans="1:21" ht="16" customHeight="1">
      <c r="A43" s="63"/>
      <c r="B43" s="160" t="s">
        <v>51</v>
      </c>
      <c r="C43" s="89"/>
      <c r="D43" s="93"/>
      <c r="E43" s="89"/>
      <c r="F43" s="89"/>
      <c r="G43" s="89"/>
      <c r="H43" s="93"/>
      <c r="I43" s="89"/>
      <c r="J43" s="89"/>
      <c r="K43" s="89"/>
      <c r="L43" s="93"/>
      <c r="M43" s="89"/>
      <c r="N43" s="89"/>
      <c r="O43" s="89"/>
      <c r="P43" s="93"/>
      <c r="Q43" s="89"/>
      <c r="R43" s="89"/>
      <c r="S43" s="89"/>
      <c r="T43" s="73"/>
      <c r="U43" s="113"/>
    </row>
    <row r="44" spans="1:21" ht="16" customHeight="1">
      <c r="A44" s="63"/>
      <c r="B44" s="160" t="s">
        <v>52</v>
      </c>
      <c r="C44" s="89"/>
      <c r="D44" s="90"/>
      <c r="E44" s="89"/>
      <c r="F44" s="89"/>
      <c r="G44" s="89"/>
      <c r="H44" s="90"/>
      <c r="I44" s="89"/>
      <c r="J44" s="89"/>
      <c r="K44" s="89"/>
      <c r="L44" s="90"/>
      <c r="M44" s="89"/>
      <c r="N44" s="89"/>
      <c r="O44" s="89"/>
      <c r="P44" s="90"/>
      <c r="Q44" s="89"/>
      <c r="R44" s="89"/>
      <c r="S44" s="89"/>
      <c r="T44" s="73"/>
      <c r="U44" s="113"/>
    </row>
    <row r="45" spans="1:21" ht="16" customHeight="1">
      <c r="A45" s="63"/>
      <c r="B45" s="160" t="s">
        <v>53</v>
      </c>
      <c r="C45" s="89"/>
      <c r="D45" s="90"/>
      <c r="E45" s="89"/>
      <c r="F45" s="89"/>
      <c r="G45" s="89"/>
      <c r="H45" s="90"/>
      <c r="I45" s="89"/>
      <c r="J45" s="89"/>
      <c r="K45" s="89"/>
      <c r="L45" s="90"/>
      <c r="M45" s="89"/>
      <c r="N45" s="89"/>
      <c r="O45" s="89"/>
      <c r="P45" s="90"/>
      <c r="Q45" s="89"/>
      <c r="R45" s="89"/>
      <c r="S45" s="89"/>
      <c r="T45" s="73"/>
      <c r="U45" s="113"/>
    </row>
    <row r="46" spans="1:21" ht="16" customHeight="1">
      <c r="A46" s="63"/>
      <c r="B46" s="164" t="s">
        <v>54</v>
      </c>
      <c r="C46" s="89"/>
      <c r="D46" s="90"/>
      <c r="E46" s="89"/>
      <c r="F46" s="89"/>
      <c r="G46" s="89"/>
      <c r="H46" s="90"/>
      <c r="I46" s="89"/>
      <c r="J46" s="89"/>
      <c r="K46" s="89"/>
      <c r="L46" s="90"/>
      <c r="M46" s="89"/>
      <c r="N46" s="89"/>
      <c r="O46" s="89"/>
      <c r="P46" s="90"/>
      <c r="Q46" s="89"/>
      <c r="R46" s="89"/>
      <c r="S46" s="89"/>
      <c r="T46" s="73"/>
      <c r="U46" s="113"/>
    </row>
    <row r="47" spans="1:21" ht="16" customHeight="1">
      <c r="A47" s="63"/>
      <c r="B47" s="37"/>
      <c r="C47" s="89"/>
      <c r="D47" s="90"/>
      <c r="E47" s="89"/>
      <c r="F47" s="89"/>
      <c r="G47" s="89"/>
      <c r="H47" s="90"/>
      <c r="I47" s="89"/>
      <c r="J47" s="89"/>
      <c r="K47" s="89"/>
      <c r="L47" s="90"/>
      <c r="M47" s="89"/>
      <c r="N47" s="89"/>
      <c r="O47" s="89"/>
      <c r="P47" s="90"/>
      <c r="Q47" s="89"/>
      <c r="R47" s="89"/>
      <c r="S47" s="89"/>
      <c r="T47" s="73"/>
      <c r="U47" s="113"/>
    </row>
    <row r="48" spans="1:21" ht="16" customHeight="1">
      <c r="A48" s="63"/>
      <c r="B48" s="37"/>
      <c r="C48" s="89"/>
      <c r="D48" s="90"/>
      <c r="E48" s="89"/>
      <c r="F48" s="89"/>
      <c r="G48" s="89"/>
      <c r="H48" s="90"/>
      <c r="I48" s="89"/>
      <c r="J48" s="89"/>
      <c r="K48" s="89"/>
      <c r="L48" s="90"/>
      <c r="M48" s="89"/>
      <c r="N48" s="89"/>
      <c r="O48" s="89"/>
      <c r="P48" s="90"/>
      <c r="Q48" s="89"/>
      <c r="R48" s="89"/>
      <c r="S48" s="89"/>
      <c r="T48" s="73"/>
      <c r="U48" s="113"/>
    </row>
    <row r="49" spans="1:21" ht="16" customHeight="1">
      <c r="A49" s="63"/>
      <c r="B49" s="37"/>
      <c r="C49" s="89"/>
      <c r="D49" s="90"/>
      <c r="E49" s="89"/>
      <c r="F49" s="89"/>
      <c r="G49" s="89"/>
      <c r="H49" s="90"/>
      <c r="I49" s="89"/>
      <c r="J49" s="89"/>
      <c r="K49" s="89"/>
      <c r="L49" s="90"/>
      <c r="M49" s="89"/>
      <c r="N49" s="89"/>
      <c r="O49" s="89"/>
      <c r="P49" s="90"/>
      <c r="Q49" s="89"/>
      <c r="R49" s="89"/>
      <c r="S49" s="89"/>
      <c r="T49" s="73"/>
      <c r="U49" s="113"/>
    </row>
    <row r="50" spans="1:21" ht="16" customHeight="1">
      <c r="A50" s="63"/>
      <c r="B50" s="37"/>
      <c r="C50" s="89"/>
      <c r="D50" s="90"/>
      <c r="E50" s="89"/>
      <c r="F50" s="89"/>
      <c r="G50" s="89"/>
      <c r="H50" s="90"/>
      <c r="I50" s="89"/>
      <c r="J50" s="89"/>
      <c r="K50" s="89"/>
      <c r="L50" s="90"/>
      <c r="M50" s="89"/>
      <c r="N50" s="89"/>
      <c r="O50" s="89"/>
      <c r="P50" s="90"/>
      <c r="Q50" s="89"/>
      <c r="R50" s="89"/>
      <c r="S50" s="89"/>
      <c r="T50" s="73"/>
      <c r="U50" s="113"/>
    </row>
    <row r="51" spans="1:21" ht="16" customHeight="1">
      <c r="A51" s="63"/>
      <c r="B51" s="37"/>
      <c r="C51" s="89"/>
      <c r="D51" s="90"/>
      <c r="E51" s="89"/>
      <c r="F51" s="89"/>
      <c r="G51" s="89"/>
      <c r="H51" s="90"/>
      <c r="I51" s="89"/>
      <c r="J51" s="89"/>
      <c r="K51" s="89"/>
      <c r="L51" s="90"/>
      <c r="M51" s="89"/>
      <c r="N51" s="89"/>
      <c r="O51" s="89"/>
      <c r="P51" s="90"/>
      <c r="Q51" s="89"/>
      <c r="R51" s="89"/>
      <c r="S51" s="89"/>
      <c r="T51" s="73"/>
      <c r="U51" s="113"/>
    </row>
    <row r="52" spans="1:21" ht="16" customHeight="1">
      <c r="A52" s="63"/>
      <c r="B52" s="38"/>
      <c r="C52" s="89"/>
      <c r="D52" s="90"/>
      <c r="E52" s="89"/>
      <c r="F52" s="89"/>
      <c r="G52" s="89"/>
      <c r="H52" s="90"/>
      <c r="I52" s="89"/>
      <c r="J52" s="89"/>
      <c r="K52" s="89"/>
      <c r="L52" s="90"/>
      <c r="M52" s="89"/>
      <c r="N52" s="89"/>
      <c r="O52" s="89"/>
      <c r="P52" s="90"/>
      <c r="Q52" s="89"/>
      <c r="R52" s="89"/>
      <c r="S52" s="89"/>
      <c r="T52" s="73"/>
      <c r="U52" s="113"/>
    </row>
    <row r="53" spans="1:21" ht="12" customHeight="1">
      <c r="A53" s="63"/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19"/>
      <c r="U53" s="113"/>
    </row>
    <row r="54" spans="1:21" ht="12" customHeight="1">
      <c r="A54" s="63"/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76"/>
      <c r="O54" s="103"/>
      <c r="P54" s="116"/>
      <c r="Q54" s="116"/>
      <c r="R54" s="116"/>
      <c r="S54" s="116"/>
      <c r="T54" s="119"/>
      <c r="U54" s="113"/>
    </row>
    <row r="55" spans="1:21" ht="41.15" customHeight="1">
      <c r="A55" s="63"/>
      <c r="B55" s="77" t="s">
        <v>39</v>
      </c>
      <c r="C55" s="263">
        <f>'Tarjousvertailu, sivu 1.'!$C$55</f>
        <v>0</v>
      </c>
      <c r="D55" s="263"/>
      <c r="E55" s="263"/>
      <c r="F55" s="263"/>
      <c r="G55" s="263"/>
      <c r="H55" s="263"/>
      <c r="I55" s="263"/>
      <c r="J55" s="116"/>
      <c r="K55" s="80" t="s">
        <v>41</v>
      </c>
      <c r="L55" s="52"/>
      <c r="M55" s="81"/>
      <c r="N55" s="140" t="s">
        <v>1</v>
      </c>
      <c r="O55" s="140"/>
      <c r="P55" s="140"/>
      <c r="Q55" s="141"/>
      <c r="R55" s="141"/>
      <c r="S55" s="141"/>
      <c r="T55" s="66"/>
      <c r="U55" s="113"/>
    </row>
    <row r="56" spans="1:21">
      <c r="A56" s="63"/>
      <c r="B56" s="7"/>
      <c r="C56" s="121"/>
      <c r="D56" s="121"/>
      <c r="E56" s="121"/>
      <c r="F56" s="121"/>
      <c r="G56" s="121"/>
      <c r="H56" s="79"/>
      <c r="I56" s="79"/>
      <c r="J56" s="80"/>
      <c r="K56" s="7"/>
      <c r="L56" s="7"/>
      <c r="M56" s="7"/>
      <c r="N56" s="185" t="str">
        <f>'Tarjousvertailu, sivu 1.'!N56:S56</f>
        <v>Nimenselvennys</v>
      </c>
      <c r="O56" s="185" t="str">
        <f>'Tarjousvertailu, sivu 1.'!O56</f>
        <v>Titteli</v>
      </c>
      <c r="P56" s="186"/>
      <c r="Q56" s="185" t="str">
        <f>'Tarjousvertailu, sivu 1.'!Q56</f>
        <v>Nimenselvennys</v>
      </c>
      <c r="R56" s="185" t="str">
        <f>'Tarjousvertailu, sivu 1.'!R56</f>
        <v>Titteli</v>
      </c>
      <c r="S56" s="55"/>
      <c r="T56" s="74"/>
      <c r="U56" s="113"/>
    </row>
    <row r="57" spans="1:21" ht="15.75" customHeight="1">
      <c r="A57" s="63"/>
      <c r="B57" s="7"/>
      <c r="C57" s="116"/>
      <c r="D57" s="116"/>
      <c r="E57" s="116"/>
      <c r="F57" s="116"/>
      <c r="G57" s="116"/>
      <c r="H57" s="116"/>
      <c r="I57" s="116"/>
      <c r="J57" s="116"/>
      <c r="K57" s="51"/>
      <c r="L57" s="51"/>
      <c r="M57" s="51"/>
      <c r="N57" s="187"/>
      <c r="O57" s="187"/>
      <c r="P57" s="187"/>
      <c r="Q57" s="187"/>
      <c r="R57" s="187"/>
      <c r="S57" s="51"/>
      <c r="T57" s="66"/>
      <c r="U57" s="113"/>
    </row>
    <row r="58" spans="1:21">
      <c r="A58" s="63"/>
      <c r="B58" s="82" t="s">
        <v>40</v>
      </c>
      <c r="C58" s="264">
        <f>'Tarjousvertailu, sivu 1.'!$C$58</f>
        <v>0</v>
      </c>
      <c r="D58" s="264"/>
      <c r="E58" s="264"/>
      <c r="F58" s="264"/>
      <c r="G58" s="264"/>
      <c r="H58" s="264"/>
      <c r="I58" s="264"/>
      <c r="J58" s="123"/>
      <c r="K58" s="145"/>
      <c r="L58" s="145"/>
      <c r="M58" s="145"/>
      <c r="N58" s="188" t="s">
        <v>43</v>
      </c>
      <c r="O58" s="189">
        <f>'Tarjousvertailu, sivu 1.'!O58</f>
        <v>0</v>
      </c>
      <c r="P58" s="190"/>
      <c r="Q58" s="188" t="s">
        <v>43</v>
      </c>
      <c r="R58" s="189">
        <f>'Tarjousvertailu, sivu 1.'!R58</f>
        <v>0</v>
      </c>
      <c r="S58" s="145"/>
      <c r="T58" s="70"/>
      <c r="U58" s="113"/>
    </row>
    <row r="59" spans="1:21">
      <c r="A59" s="63"/>
      <c r="B59" s="83"/>
      <c r="C59" s="84"/>
      <c r="D59" s="84"/>
      <c r="E59" s="84"/>
      <c r="F59" s="84"/>
      <c r="G59" s="84"/>
      <c r="H59" s="84"/>
      <c r="I59" s="84"/>
      <c r="J59" s="123"/>
      <c r="K59" s="145"/>
      <c r="L59" s="145"/>
      <c r="M59" s="145"/>
      <c r="N59" s="187"/>
      <c r="O59" s="187"/>
      <c r="P59" s="187"/>
      <c r="Q59" s="187"/>
      <c r="R59" s="187"/>
      <c r="S59" s="145"/>
      <c r="T59" s="66"/>
      <c r="U59" s="113"/>
    </row>
    <row r="60" spans="1:21" ht="13" customHeight="1">
      <c r="A60" s="63"/>
      <c r="B60" s="116"/>
      <c r="C60" s="264">
        <f>'Tarjousvertailu, sivu 1.'!$C$60</f>
        <v>0</v>
      </c>
      <c r="D60" s="264"/>
      <c r="E60" s="264"/>
      <c r="F60" s="264"/>
      <c r="G60" s="264"/>
      <c r="H60" s="264"/>
      <c r="I60" s="264"/>
      <c r="J60" s="116"/>
      <c r="K60" s="145"/>
      <c r="L60" s="145"/>
      <c r="M60" s="145"/>
      <c r="N60" s="187"/>
      <c r="O60" s="187"/>
      <c r="P60" s="187"/>
      <c r="Q60" s="187"/>
      <c r="R60" s="187"/>
      <c r="S60" s="145"/>
      <c r="T60" s="66"/>
      <c r="U60" s="113"/>
    </row>
    <row r="61" spans="1:21" ht="13" customHeight="1">
      <c r="A61" s="63"/>
      <c r="B61" s="116"/>
      <c r="C61" s="84"/>
      <c r="D61" s="84"/>
      <c r="E61" s="84"/>
      <c r="F61" s="84"/>
      <c r="G61" s="84"/>
      <c r="H61" s="84"/>
      <c r="I61" s="84"/>
      <c r="J61" s="116"/>
      <c r="K61" s="78" t="s">
        <v>42</v>
      </c>
      <c r="L61" s="7"/>
      <c r="M61" s="78"/>
      <c r="N61" s="262"/>
      <c r="O61" s="262"/>
      <c r="P61" s="262"/>
      <c r="Q61" s="262"/>
      <c r="R61" s="191"/>
      <c r="S61" s="7"/>
      <c r="T61" s="66"/>
      <c r="U61" s="113"/>
    </row>
    <row r="62" spans="1:21" ht="13" customHeight="1">
      <c r="A62" s="63"/>
      <c r="B62" s="116"/>
      <c r="C62" s="264">
        <f>'Tarjousvertailu, sivu 1.'!$C$62</f>
        <v>0</v>
      </c>
      <c r="D62" s="264"/>
      <c r="E62" s="264"/>
      <c r="F62" s="264"/>
      <c r="G62" s="264"/>
      <c r="H62" s="264"/>
      <c r="I62" s="264"/>
      <c r="J62" s="116"/>
      <c r="K62" s="51"/>
      <c r="L62" s="51"/>
      <c r="M62" s="51"/>
      <c r="N62" s="192" t="str">
        <f>'Tarjousvertailu, sivu 1.'!N62:S62</f>
        <v>Nimenselvennys</v>
      </c>
      <c r="O62" s="192" t="str">
        <f>'Tarjousvertailu, sivu 1.'!O62</f>
        <v>Titteli</v>
      </c>
      <c r="P62" s="192"/>
      <c r="Q62" s="192" t="str">
        <f t="array" ref="Q62:R63">'Tarjousvertailu, sivu 1.'!Q62:R63</f>
        <v>Nimenselvennys</v>
      </c>
      <c r="R62" s="192" t="str">
        <v>Titteli</v>
      </c>
      <c r="S62" s="85"/>
      <c r="T62" s="66"/>
      <c r="U62" s="113"/>
    </row>
    <row r="63" spans="1:21" ht="22.5" customHeight="1">
      <c r="A63" s="63"/>
      <c r="B63" s="116"/>
      <c r="C63" s="142"/>
      <c r="D63" s="142"/>
      <c r="E63" s="142"/>
      <c r="F63" s="142"/>
      <c r="G63" s="142"/>
      <c r="H63" s="142"/>
      <c r="I63" s="142"/>
      <c r="J63" s="116"/>
      <c r="K63" s="51"/>
      <c r="L63" s="51"/>
      <c r="M63" s="51"/>
      <c r="N63" s="188" t="s">
        <v>43</v>
      </c>
      <c r="O63" s="189">
        <f>'Tarjousvertailu, sivu 1.'!O63</f>
        <v>0</v>
      </c>
      <c r="P63" s="183"/>
      <c r="Q63" s="184" t="str">
        <v>Päiväys</v>
      </c>
      <c r="R63" s="193">
        <v>0</v>
      </c>
      <c r="S63" s="143"/>
      <c r="T63" s="66"/>
      <c r="U63" s="113"/>
    </row>
    <row r="64" spans="1:21" ht="30" customHeight="1" thickBot="1">
      <c r="A64" s="86"/>
      <c r="B64" s="136"/>
      <c r="C64" s="137"/>
      <c r="D64" s="137"/>
      <c r="E64" s="137"/>
      <c r="F64" s="137"/>
      <c r="G64" s="137"/>
      <c r="H64" s="137"/>
      <c r="I64" s="137"/>
      <c r="J64" s="136"/>
      <c r="K64" s="87"/>
      <c r="L64" s="87"/>
      <c r="M64" s="87"/>
      <c r="N64" s="144"/>
      <c r="O64" s="146"/>
      <c r="P64" s="87"/>
      <c r="Q64" s="87"/>
      <c r="R64" s="87"/>
      <c r="S64" s="87"/>
      <c r="T64" s="75"/>
      <c r="U64" s="113"/>
    </row>
    <row r="65" spans="2:20"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38"/>
      <c r="N65" s="113"/>
      <c r="O65" s="113"/>
      <c r="P65" s="113"/>
      <c r="Q65" s="113"/>
      <c r="R65" s="113"/>
      <c r="S65" s="113"/>
      <c r="T65" s="113"/>
    </row>
    <row r="66" spans="2:20">
      <c r="M66" s="139"/>
    </row>
    <row r="67" spans="2:20">
      <c r="M67" s="139"/>
    </row>
    <row r="68" spans="2:20">
      <c r="M68" s="139"/>
    </row>
    <row r="69" spans="2:20">
      <c r="M69" s="139"/>
    </row>
    <row r="70" spans="2:20">
      <c r="M70" s="139"/>
    </row>
    <row r="71" spans="2:20">
      <c r="M71" s="139"/>
    </row>
    <row r="72" spans="2:20">
      <c r="M72" s="139"/>
    </row>
    <row r="73" spans="2:20">
      <c r="M73" s="139"/>
    </row>
    <row r="74" spans="2:20">
      <c r="M74" s="139"/>
    </row>
    <row r="75" spans="2:20">
      <c r="M75" s="139"/>
    </row>
    <row r="76" spans="2:20">
      <c r="M76" s="139"/>
    </row>
    <row r="77" spans="2:20">
      <c r="M77" s="139"/>
    </row>
    <row r="78" spans="2:20">
      <c r="M78" s="139"/>
    </row>
    <row r="79" spans="2:20">
      <c r="M79" s="139"/>
    </row>
    <row r="80" spans="2:20">
      <c r="M80" s="139"/>
    </row>
    <row r="81" spans="13:13">
      <c r="M81" s="139"/>
    </row>
    <row r="82" spans="13:13">
      <c r="M82" s="139"/>
    </row>
    <row r="83" spans="13:13">
      <c r="M83" s="139"/>
    </row>
    <row r="84" spans="13:13">
      <c r="M84" s="139"/>
    </row>
    <row r="85" spans="13:13">
      <c r="M85" s="139"/>
    </row>
    <row r="86" spans="13:13">
      <c r="M86" s="139"/>
    </row>
    <row r="87" spans="13:13">
      <c r="M87" s="139"/>
    </row>
    <row r="88" spans="13:13">
      <c r="M88" s="139"/>
    </row>
    <row r="89" spans="13:13">
      <c r="M89" s="139"/>
    </row>
    <row r="90" spans="13:13">
      <c r="M90" s="139"/>
    </row>
    <row r="91" spans="13:13">
      <c r="M91" s="139"/>
    </row>
    <row r="92" spans="13:13">
      <c r="M92" s="139"/>
    </row>
    <row r="93" spans="13:13">
      <c r="M93" s="139"/>
    </row>
    <row r="94" spans="13:13">
      <c r="M94" s="139"/>
    </row>
    <row r="95" spans="13:13">
      <c r="M95" s="139"/>
    </row>
    <row r="96" spans="13:13">
      <c r="M96" s="139"/>
    </row>
    <row r="97" spans="13:13">
      <c r="M97" s="139"/>
    </row>
    <row r="98" spans="13:13">
      <c r="M98" s="139"/>
    </row>
    <row r="99" spans="13:13">
      <c r="M99" s="139"/>
    </row>
    <row r="100" spans="13:13">
      <c r="M100" s="139"/>
    </row>
    <row r="101" spans="13:13">
      <c r="M101" s="139"/>
    </row>
    <row r="102" spans="13:13">
      <c r="M102" s="139"/>
    </row>
    <row r="103" spans="13:13">
      <c r="M103" s="139"/>
    </row>
  </sheetData>
  <mergeCells count="31">
    <mergeCell ref="C7:D7"/>
    <mergeCell ref="F12:G12"/>
    <mergeCell ref="J10:K10"/>
    <mergeCell ref="J11:K11"/>
    <mergeCell ref="R3:S3"/>
    <mergeCell ref="R7:S7"/>
    <mergeCell ref="R5:S5"/>
    <mergeCell ref="H5:L5"/>
    <mergeCell ref="C5:D5"/>
    <mergeCell ref="D9:G9"/>
    <mergeCell ref="H9:K9"/>
    <mergeCell ref="L9:O9"/>
    <mergeCell ref="F10:G10"/>
    <mergeCell ref="F11:G11"/>
    <mergeCell ref="P9:S9"/>
    <mergeCell ref="J12:K12"/>
    <mergeCell ref="N10:O10"/>
    <mergeCell ref="N11:O11"/>
    <mergeCell ref="N12:O12"/>
    <mergeCell ref="R10:S10"/>
    <mergeCell ref="R11:S11"/>
    <mergeCell ref="R12:S12"/>
    <mergeCell ref="N61:Q61"/>
    <mergeCell ref="C58:I58"/>
    <mergeCell ref="C60:I60"/>
    <mergeCell ref="C62:I62"/>
    <mergeCell ref="P36:S36"/>
    <mergeCell ref="L36:O36"/>
    <mergeCell ref="H36:K36"/>
    <mergeCell ref="D36:G36"/>
    <mergeCell ref="C55:I55"/>
  </mergeCells>
  <phoneticPr fontId="0" type="noConversion"/>
  <pageMargins left="0.19583333333333333" right="0.21180555555555555" top="0.30972222222222223" bottom="0.12833333333333333" header="0" footer="0"/>
  <pageSetup paperSize="9" scale="44" orientation="landscape" r:id="rId1"/>
  <headerFooter alignWithMargins="0">
    <oddHeader>&amp;C&amp;A</oddHeader>
    <oddFooter>&amp;L&amp;F&amp;R&amp;D&amp;T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c62fc4-4a4a-443b-ae38-929756283c90">
      <Value>410</Value>
    </TaxCatchAll>
    <lcf76f155ced4ddcb4097134ff3c332f xmlns="d1df674e-bfda-4381-a8ef-f0d1fedb74b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242CE96C9E512249B851B16E51C35B41" ma:contentTypeVersion="11" ma:contentTypeDescription="Luo uusi asiakirja." ma:contentTypeScope="" ma:versionID="0c6a6dd3aff614e785837b17076ad2d1">
  <xsd:schema xmlns:xsd="http://www.w3.org/2001/XMLSchema" xmlns:xs="http://www.w3.org/2001/XMLSchema" xmlns:p="http://schemas.microsoft.com/office/2006/metadata/properties" xmlns:ns2="d1df674e-bfda-4381-a8ef-f0d1fedb74b2" xmlns:ns3="d3c62fc4-4a4a-443b-ae38-929756283c90" targetNamespace="http://schemas.microsoft.com/office/2006/metadata/properties" ma:root="true" ma:fieldsID="17b064a2e09b582deaac991ac04de752" ns2:_="" ns3:_="">
    <xsd:import namespace="d1df674e-bfda-4381-a8ef-f0d1fedb74b2"/>
    <xsd:import namespace="d3c62fc4-4a4a-443b-ae38-929756283c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df674e-bfda-4381-a8ef-f0d1fedb74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Kuvien tunnisteet" ma:readOnly="false" ma:fieldId="{5cf76f15-5ced-4ddc-b409-7134ff3c332f}" ma:taxonomyMulti="true" ma:sspId="96f175c9-e67d-4b16-ad58-edcda44168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c62fc4-4a4a-443b-ae38-929756283c9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1f0efd9-94ab-45c7-91c3-5d72ffecb8d4}" ma:internalName="TaxCatchAll" ma:showField="CatchAllData" ma:web="d3c62fc4-4a4a-443b-ae38-929756283c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392D46-AE35-4213-B5D6-6AC3D56CEE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D250CE-08E8-4155-861F-93009403D9E6}">
  <ds:schemaRefs>
    <ds:schemaRef ds:uri="d1905422-03b7-456f-86a5-9fadad2e2211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http://purl.org/dc/terms/"/>
    <ds:schemaRef ds:uri="http://schemas.openxmlformats.org/package/2006/metadata/core-properties"/>
    <ds:schemaRef ds:uri="df39e6e3-55c4-4b75-a7a9-31afc1af31f6"/>
    <ds:schemaRef ds:uri="http://schemas.microsoft.com/office/2006/metadata/properties"/>
    <ds:schemaRef ds:uri="d3c62fc4-4a4a-443b-ae38-929756283c90"/>
    <ds:schemaRef ds:uri="d1df674e-bfda-4381-a8ef-f0d1fedb74b2"/>
  </ds:schemaRefs>
</ds:datastoreItem>
</file>

<file path=customXml/itemProps3.xml><?xml version="1.0" encoding="utf-8"?>
<ds:datastoreItem xmlns:ds="http://schemas.openxmlformats.org/officeDocument/2006/customXml" ds:itemID="{2DCDDD18-3592-4EE2-9EE1-F4950E003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df674e-bfda-4381-a8ef-f0d1fedb74b2"/>
    <ds:schemaRef ds:uri="d3c62fc4-4a4a-443b-ae38-929756283c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4</vt:i4>
      </vt:variant>
    </vt:vector>
  </HeadingPairs>
  <TitlesOfParts>
    <vt:vector size="7" baseType="lpstr">
      <vt:lpstr>Tarjousvertailu, sivu 1.</vt:lpstr>
      <vt:lpstr>Tarjousvertailu, sivu 2.</vt:lpstr>
      <vt:lpstr>Tarjousvertailu, sivu 3.</vt:lpstr>
      <vt:lpstr>'Tarjousvertailu, sivu 1.'!Tulostusalue</vt:lpstr>
      <vt:lpstr>'Tarjousvertailu, sivu 2.'!Tulostusalue</vt:lpstr>
      <vt:lpstr>'Tarjousvertailu, sivu 3.'!Tulostusalue</vt:lpstr>
      <vt:lpstr>Tulostusalue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Karhu Liisa</dc:creator>
  <cp:keywords/>
  <dc:description>Comparativ Bid Analysis</dc:description>
  <cp:lastModifiedBy>Karhu Liisa</cp:lastModifiedBy>
  <cp:lastPrinted>2021-11-15T09:24:35Z</cp:lastPrinted>
  <dcterms:created xsi:type="dcterms:W3CDTF">2002-10-10T07:39:37Z</dcterms:created>
  <dcterms:modified xsi:type="dcterms:W3CDTF">2023-01-11T10:20:30Z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0x010100242CE96C9E512249B851B16E51C35B41</vt:lpwstr>
  </property>
  <property fmtid="{D5CDD505-2E9C-101B-9397-08002B2CF9AE}" pid="3" name="NGOOnlineKeywords">
    <vt:lpwstr/>
  </property>
  <property fmtid="{D5CDD505-2E9C-101B-9397-08002B2CF9AE}" pid="4" name="NGOOnlineDocumentType">
    <vt:lpwstr>410;#Comparative Bid Analyses (CBA)|71ada77d-fdcc-428d-be93-ea7c35b05e4e</vt:lpwstr>
  </property>
  <property fmtid="{D5CDD505-2E9C-101B-9397-08002B2CF9AE}" pid="5" name="MediaServiceImageTags">
    <vt:lpwstr/>
  </property>
</Properties>
</file>